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koyamasatoshi/gdrive/Program/P1809_Intermittent/"/>
    </mc:Choice>
  </mc:AlternateContent>
  <xr:revisionPtr revIDLastSave="0" documentId="13_ncr:1_{F88E6943-976F-FB49-9DA3-135EB16B8498}" xr6:coauthVersionLast="46" xr6:coauthVersionMax="46" xr10:uidLastSave="{00000000-0000-0000-0000-000000000000}"/>
  <bookViews>
    <workbookView xWindow="0" yWindow="500" windowWidth="16800" windowHeight="20500" tabRatio="697" xr2:uid="{00000000-000D-0000-FFFF-FFFF00000000}"/>
  </bookViews>
  <sheets>
    <sheet name="P" sheetId="2" r:id="rId1"/>
    <sheet name="Y" sheetId="3" r:id="rId2"/>
    <sheet name="B" sheetId="13" r:id="rId3"/>
    <sheet name="R" sheetId="15" r:id="rId4"/>
    <sheet name="N" sheetId="14" r:id="rId5"/>
    <sheet name="D" sheetId="5" r:id="rId6"/>
    <sheet name="M" sheetId="1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5" i="2" l="1"/>
  <c r="A14" i="2"/>
  <c r="A5" i="3"/>
  <c r="A4" i="3"/>
  <c r="A3" i="3"/>
  <c r="A2" i="3"/>
  <c r="A21" i="2"/>
  <c r="A20" i="2"/>
  <c r="A19" i="2"/>
  <c r="A18" i="2"/>
  <c r="A17" i="2"/>
  <c r="A16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<sst xmlns="http://schemas.openxmlformats.org/spreadsheetml/2006/main" count="153" uniqueCount="109">
  <si>
    <t>Name</t>
  </si>
  <si>
    <t>Description</t>
  </si>
  <si>
    <t>Unit</t>
  </si>
  <si>
    <t>Fix/Opt</t>
  </si>
  <si>
    <t>Fix</t>
  </si>
  <si>
    <t>y</t>
  </si>
  <si>
    <t>t</t>
  </si>
  <si>
    <t>t_sd</t>
  </si>
  <si>
    <t>y_sd</t>
  </si>
  <si>
    <t>Value</t>
    <phoneticPr fontId="1"/>
  </si>
  <si>
    <t>y</t>
    <phoneticPr fontId="1"/>
  </si>
  <si>
    <t>p</t>
    <phoneticPr fontId="1"/>
  </si>
  <si>
    <t>Name</t>
    <phoneticPr fontId="1"/>
  </si>
  <si>
    <t>Lag</t>
    <phoneticPr fontId="1"/>
  </si>
  <si>
    <t>Interval</t>
    <phoneticPr fontId="1"/>
  </si>
  <si>
    <t>LB</t>
    <phoneticPr fontId="1"/>
  </si>
  <si>
    <t>UB</t>
    <phoneticPr fontId="1"/>
  </si>
  <si>
    <t>y0</t>
    <phoneticPr fontId="1"/>
  </si>
  <si>
    <t>Duration</t>
    <phoneticPr fontId="1"/>
  </si>
  <si>
    <t>y_idx</t>
    <phoneticPr fontId="1"/>
  </si>
  <si>
    <t>Beat</t>
    <phoneticPr fontId="1"/>
  </si>
  <si>
    <t>d</t>
    <phoneticPr fontId="1"/>
  </si>
  <si>
    <t>Unit</t>
    <phoneticPr fontId="1"/>
  </si>
  <si>
    <t>CRE</t>
    <phoneticPr fontId="1"/>
  </si>
  <si>
    <t>PRE</t>
    <phoneticPr fontId="1"/>
  </si>
  <si>
    <t>Sort</t>
    <phoneticPr fontId="1"/>
  </si>
  <si>
    <t>Sort</t>
    <phoneticPr fontId="1"/>
  </si>
  <si>
    <t>ini_t</t>
  </si>
  <si>
    <t>min</t>
  </si>
  <si>
    <t>end_t</t>
  </si>
  <si>
    <t>c_idx</t>
  </si>
  <si>
    <t>s_idx</t>
  </si>
  <si>
    <t>nmol/mL</t>
  </si>
  <si>
    <t>ODE</t>
  </si>
  <si>
    <t>Memo</t>
    <phoneticPr fontId="1"/>
  </si>
  <si>
    <t>start time of simulation</t>
  </si>
  <si>
    <t>end time of simulation</t>
  </si>
  <si>
    <t>one_time</t>
    <phoneticPr fontId="1"/>
  </si>
  <si>
    <t>interval (never again)</t>
    <phoneticPr fontId="1"/>
  </si>
  <si>
    <t>no_lag_time</t>
    <phoneticPr fontId="1"/>
  </si>
  <si>
    <t>lag time (no lag from start)</t>
    <phoneticPr fontId="1"/>
  </si>
  <si>
    <t>duration (endless)</t>
    <phoneticPr fontId="1"/>
  </si>
  <si>
    <t>endless</t>
    <phoneticPr fontId="1"/>
  </si>
  <si>
    <t>one_time</t>
    <phoneticPr fontId="1"/>
  </si>
  <si>
    <t>no_duration</t>
    <phoneticPr fontId="1"/>
  </si>
  <si>
    <t>no_duration</t>
    <phoneticPr fontId="1"/>
  </si>
  <si>
    <t>min</t>
    <phoneticPr fontId="1"/>
  </si>
  <si>
    <t>duration (instant)</t>
    <phoneticPr fontId="1"/>
  </si>
  <si>
    <t>no_lag_time</t>
    <phoneticPr fontId="1"/>
  </si>
  <si>
    <t>Dose</t>
    <phoneticPr fontId="1"/>
  </si>
  <si>
    <t>mL/min</t>
    <phoneticPr fontId="1"/>
  </si>
  <si>
    <t>mL</t>
    <phoneticPr fontId="1"/>
  </si>
  <si>
    <t>fu_b</t>
    <phoneticPr fontId="1"/>
  </si>
  <si>
    <t>-</t>
    <phoneticPr fontId="1"/>
  </si>
  <si>
    <t>Opt</t>
  </si>
  <si>
    <t>MW</t>
    <phoneticPr fontId="1"/>
  </si>
  <si>
    <t>g/mol</t>
    <phoneticPr fontId="1"/>
  </si>
  <si>
    <t>volume of central compartment</t>
    <phoneticPr fontId="1"/>
  </si>
  <si>
    <t>dosing amount</t>
    <phoneticPr fontId="1"/>
  </si>
  <si>
    <t>C_cent</t>
    <phoneticPr fontId="1"/>
  </si>
  <si>
    <t>V_cent</t>
    <phoneticPr fontId="1"/>
  </si>
  <si>
    <t>interval of blood flow</t>
    <phoneticPr fontId="1"/>
  </si>
  <si>
    <t>DummyParam</t>
    <phoneticPr fontId="1"/>
  </si>
  <si>
    <t>DummyParam = 0</t>
    <phoneticPr fontId="1"/>
  </si>
  <si>
    <t>for using self-made solver</t>
  </si>
  <si>
    <t>molecular weight</t>
    <phoneticPr fontId="1"/>
  </si>
  <si>
    <t>d[0]</t>
    <phoneticPr fontId="1"/>
  </si>
  <si>
    <t>d[1]</t>
    <phoneticPr fontId="1"/>
  </si>
  <si>
    <t>d[2]</t>
    <phoneticPr fontId="1"/>
  </si>
  <si>
    <t>d[3]</t>
  </si>
  <si>
    <t>d[4]</t>
  </si>
  <si>
    <t>d[5]</t>
  </si>
  <si>
    <t>d[6]</t>
  </si>
  <si>
    <t>d[7]</t>
  </si>
  <si>
    <t>d[8]</t>
  </si>
  <si>
    <t>d[9]</t>
  </si>
  <si>
    <t>d[10]</t>
  </si>
  <si>
    <t>d[11]</t>
  </si>
  <si>
    <t>Ht = 0.45</t>
    <phoneticPr fontId="1"/>
  </si>
  <si>
    <t>tau_hb</t>
    <phoneticPr fontId="1"/>
  </si>
  <si>
    <t>V_hb</t>
    <phoneticPr fontId="1"/>
  </si>
  <si>
    <t>CLint_h</t>
    <phoneticPr fontId="1"/>
  </si>
  <si>
    <t>min-1</t>
    <phoneticPr fontId="1"/>
  </si>
  <si>
    <t>Q_hb</t>
    <phoneticPr fontId="1"/>
  </si>
  <si>
    <t>fraction unbound in blood</t>
    <phoneticPr fontId="1"/>
  </si>
  <si>
    <t>distribution rate constant</t>
    <phoneticPr fontId="1"/>
  </si>
  <si>
    <t>intrinsic clearanse</t>
    <phoneticPr fontId="1"/>
  </si>
  <si>
    <t>blood flow rate</t>
    <phoneticPr fontId="1"/>
  </si>
  <si>
    <t>hepatic blood volume</t>
    <phoneticPr fontId="1"/>
  </si>
  <si>
    <t>C_hb</t>
    <phoneticPr fontId="1"/>
  </si>
  <si>
    <t>dydt[1] = 1/V_hb * (-fu_b*CLint_h*C_hb)</t>
    <phoneticPr fontId="1"/>
  </si>
  <si>
    <t>blood flow</t>
    <phoneticPr fontId="1"/>
  </si>
  <si>
    <t>delta_C_hb += -C_hb + C_cent</t>
    <phoneticPr fontId="1"/>
  </si>
  <si>
    <t>delta_C_cent += V_hb/V_cent*(C_hb - C_cent)</t>
    <phoneticPr fontId="1"/>
  </si>
  <si>
    <t>ng/kg</t>
    <phoneticPr fontId="1"/>
  </si>
  <si>
    <t>DosePerKg</t>
    <phoneticPr fontId="1"/>
  </si>
  <si>
    <t>BW</t>
    <phoneticPr fontId="1"/>
  </si>
  <si>
    <t>kg</t>
    <phoneticPr fontId="1"/>
  </si>
  <si>
    <t>body weight</t>
    <phoneticPr fontId="1"/>
  </si>
  <si>
    <t>delta_C_cent += DosePerKg * BW / MW / V_cent</t>
    <phoneticPr fontId="1"/>
  </si>
  <si>
    <t>X_dstr1</t>
    <phoneticPr fontId="1"/>
  </si>
  <si>
    <t>X_dstr2</t>
    <phoneticPr fontId="1"/>
  </si>
  <si>
    <t>k_c2d1</t>
    <phoneticPr fontId="1"/>
  </si>
  <si>
    <t>k_d2c1</t>
    <phoneticPr fontId="1"/>
  </si>
  <si>
    <t>k_c2d2</t>
    <phoneticPr fontId="1"/>
  </si>
  <si>
    <t>k_d2c2</t>
    <phoneticPr fontId="1"/>
  </si>
  <si>
    <t>dydt[2] = -k_d2c1*X_dstr1 + k_c2d1*C_cent*V_cent</t>
    <phoneticPr fontId="1"/>
  </si>
  <si>
    <t>dydt[3] = -k_d2c2*X_dstr2 + k_c2d2*C_cent*V_cent</t>
    <phoneticPr fontId="1"/>
  </si>
  <si>
    <t>dydt[0] = 1/V_cent*(k_d2c1*X_dstr1 - k_c2d1*C_cent*V_cent + k_d2c2*X_dstr2 - k_c2d2*C_cent*V_cent)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</si>
</sst>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E+00"/>
    <numFmt numFmtId="178" formatCode="0.00_ "/>
    <numFmt numFmtId="179" formatCode="0.0000_ "/>
  </numFmts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horizontal="center" vertical="center"/>
    </xf>
    <xf numFmtId="176" fontId="2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76" fontId="2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3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right" vertical="center"/>
    </xf>
    <xf numFmtId="0" fontId="2" fillId="8" borderId="1" xfId="0" applyFont="1" applyFill="1" applyBorder="1" applyAlignment="1">
      <alignment horizontal="left" vertical="center"/>
    </xf>
    <xf numFmtId="49" fontId="2" fillId="7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177" fontId="3" fillId="2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6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8" fontId="2" fillId="6" borderId="2" xfId="0" applyNumberFormat="1" applyFont="1" applyFill="1" applyBorder="1" applyAlignment="1">
      <alignment horizontal="center" vertical="center"/>
    </xf>
    <xf numFmtId="178" fontId="3" fillId="2" borderId="0" xfId="0" applyNumberFormat="1" applyFont="1" applyFill="1" applyAlignment="1">
      <alignment horizontal="right" vertical="center"/>
    </xf>
    <xf numFmtId="0" fontId="6" fillId="9" borderId="1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79" fontId="3" fillId="2" borderId="0" xfId="0" applyNumberFormat="1" applyFont="1" applyFill="1" applyAlignment="1">
      <alignment horizontal="right" vertical="center"/>
    </xf>
  </cellXfs>
  <cellStyles count="1">
    <cellStyle name="標準" xfId="0" builtinId="0"/>
  </cellStyles>
  <dxfs count="16">
    <dxf>
      <fill>
        <patternFill>
          <bgColor theme="0" tint="-0.499984740745262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  <dxf>
      <font>
        <b/>
      </font>
      <fill>
        <patternFill>
          <bgColor theme="7" tint="0.59996337778862885"/>
        </patternFill>
      </fill>
    </dxf>
  </dxfs>
  <tableStyles count="0" defaultTableStyle="TableStyleMedium2" defaultPivotStyle="PivotStyleMedium9"/>
  <colors>
    <mruColors>
      <color rgb="FF008000"/>
      <color rgb="FF0000FF"/>
      <color rgb="FF0000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tabColor theme="0" tint="-0.14999847407452621"/>
  </sheetPr>
  <dimension ref="A1:H21"/>
  <sheetViews>
    <sheetView tabSelected="1" zoomScale="150" zoomScaleNormal="150" workbookViewId="0">
      <pane ySplit="1" topLeftCell="A2" activePane="bottomLeft" state="frozen"/>
      <selection pane="bottomLeft" activeCell="C4" sqref="C4"/>
    </sheetView>
  </sheetViews>
  <sheetFormatPr baseColWidth="10" defaultColWidth="10.83203125" defaultRowHeight="20" customHeight="1"/>
  <cols>
    <col min="1" max="1" width="10.83203125" style="10" customWidth="1"/>
    <col min="2" max="2" width="20.83203125" style="6" customWidth="1"/>
    <col min="3" max="3" width="10.83203125" style="28" customWidth="1"/>
    <col min="4" max="4" width="12.83203125" style="6" customWidth="1"/>
    <col min="5" max="5" width="10.83203125" style="3" customWidth="1"/>
    <col min="6" max="7" width="12.83203125" style="32" customWidth="1"/>
    <col min="8" max="8" width="30.83203125" style="6" customWidth="1"/>
    <col min="9" max="16384" width="10.83203125" style="24"/>
  </cols>
  <sheetData>
    <row r="1" spans="1:8" ht="40.25" customHeight="1">
      <c r="A1" s="18" t="s">
        <v>11</v>
      </c>
      <c r="B1" s="20" t="s">
        <v>0</v>
      </c>
      <c r="C1" s="27" t="s">
        <v>9</v>
      </c>
      <c r="D1" s="20" t="s">
        <v>2</v>
      </c>
      <c r="E1" s="20" t="s">
        <v>3</v>
      </c>
      <c r="F1" s="19" t="s">
        <v>15</v>
      </c>
      <c r="G1" s="19" t="s">
        <v>16</v>
      </c>
      <c r="H1" s="30" t="s">
        <v>1</v>
      </c>
    </row>
    <row r="2" spans="1:8" ht="20" customHeight="1">
      <c r="A2" s="10" t="str">
        <f>CONCATENATE("p[", ROW()-2, "]")</f>
        <v>p[0]</v>
      </c>
      <c r="B2" s="6" t="s">
        <v>27</v>
      </c>
      <c r="C2" s="28">
        <v>0</v>
      </c>
      <c r="D2" s="6" t="s">
        <v>28</v>
      </c>
      <c r="E2" s="3" t="s">
        <v>4</v>
      </c>
      <c r="F2" s="32">
        <v>0</v>
      </c>
      <c r="G2" s="32">
        <v>0</v>
      </c>
      <c r="H2" s="6" t="s">
        <v>35</v>
      </c>
    </row>
    <row r="3" spans="1:8" ht="20" customHeight="1">
      <c r="A3" s="10" t="str">
        <f t="shared" ref="A3:A21" si="0">CONCATENATE("p[", ROW()-2, "]")</f>
        <v>p[1]</v>
      </c>
      <c r="B3" s="6" t="s">
        <v>29</v>
      </c>
      <c r="C3" s="28">
        <v>480</v>
      </c>
      <c r="D3" s="6" t="s">
        <v>28</v>
      </c>
      <c r="E3" s="3" t="s">
        <v>4</v>
      </c>
      <c r="F3" s="32">
        <v>0</v>
      </c>
      <c r="G3" s="32">
        <v>0</v>
      </c>
      <c r="H3" s="6" t="s">
        <v>36</v>
      </c>
    </row>
    <row r="4" spans="1:8" ht="20" customHeight="1">
      <c r="A4" s="10" t="str">
        <f t="shared" si="0"/>
        <v>p[2]</v>
      </c>
      <c r="B4" s="40" t="s">
        <v>37</v>
      </c>
      <c r="C4" s="41">
        <v>1000000</v>
      </c>
      <c r="D4" s="40" t="s">
        <v>28</v>
      </c>
      <c r="E4" s="42" t="s">
        <v>4</v>
      </c>
      <c r="F4" s="43">
        <v>0</v>
      </c>
      <c r="G4" s="43">
        <v>0</v>
      </c>
      <c r="H4" s="40" t="s">
        <v>38</v>
      </c>
    </row>
    <row r="5" spans="1:8" ht="20" customHeight="1">
      <c r="A5" s="10" t="str">
        <f t="shared" si="0"/>
        <v>p[3]</v>
      </c>
      <c r="B5" s="40" t="s">
        <v>42</v>
      </c>
      <c r="C5" s="41">
        <v>1000000</v>
      </c>
      <c r="D5" s="40" t="s">
        <v>28</v>
      </c>
      <c r="E5" s="42" t="s">
        <v>4</v>
      </c>
      <c r="F5" s="43">
        <v>0</v>
      </c>
      <c r="G5" s="43">
        <v>0</v>
      </c>
      <c r="H5" s="40" t="s">
        <v>41</v>
      </c>
    </row>
    <row r="6" spans="1:8" ht="20" customHeight="1">
      <c r="A6" s="10" t="str">
        <f t="shared" si="0"/>
        <v>p[4]</v>
      </c>
      <c r="B6" s="6" t="s">
        <v>44</v>
      </c>
      <c r="C6" s="28">
        <v>9.9999999999999995E-7</v>
      </c>
      <c r="D6" s="6" t="s">
        <v>46</v>
      </c>
      <c r="E6" s="3" t="s">
        <v>4</v>
      </c>
      <c r="F6" s="32">
        <v>0</v>
      </c>
      <c r="G6" s="32">
        <v>0</v>
      </c>
      <c r="H6" s="6" t="s">
        <v>47</v>
      </c>
    </row>
    <row r="7" spans="1:8" ht="20" customHeight="1">
      <c r="A7" s="10" t="str">
        <f t="shared" si="0"/>
        <v>p[5]</v>
      </c>
      <c r="B7" s="44" t="s">
        <v>39</v>
      </c>
      <c r="C7" s="48">
        <v>0</v>
      </c>
      <c r="D7" s="44" t="s">
        <v>28</v>
      </c>
      <c r="E7" s="49" t="s">
        <v>4</v>
      </c>
      <c r="F7" s="50">
        <v>0</v>
      </c>
      <c r="G7" s="50">
        <v>0</v>
      </c>
      <c r="H7" s="44" t="s">
        <v>40</v>
      </c>
    </row>
    <row r="8" spans="1:8" ht="20" customHeight="1">
      <c r="A8" s="10" t="str">
        <f t="shared" si="0"/>
        <v>p[6]</v>
      </c>
      <c r="B8" s="6" t="s">
        <v>60</v>
      </c>
      <c r="C8" s="28">
        <v>63386.711014470799</v>
      </c>
      <c r="D8" s="6" t="s">
        <v>51</v>
      </c>
      <c r="E8" s="3" t="s">
        <v>54</v>
      </c>
      <c r="F8" s="32">
        <v>2000</v>
      </c>
      <c r="G8" s="32">
        <v>200000</v>
      </c>
      <c r="H8" s="6" t="s">
        <v>57</v>
      </c>
    </row>
    <row r="9" spans="1:8" ht="20" customHeight="1">
      <c r="A9" s="10" t="str">
        <f t="shared" si="0"/>
        <v>p[7]</v>
      </c>
      <c r="B9" s="14" t="s">
        <v>79</v>
      </c>
      <c r="C9" s="28">
        <v>0.125</v>
      </c>
      <c r="D9" s="6" t="s">
        <v>46</v>
      </c>
      <c r="E9" s="3" t="s">
        <v>4</v>
      </c>
      <c r="F9" s="32">
        <v>0</v>
      </c>
      <c r="G9" s="32">
        <v>0</v>
      </c>
      <c r="H9" s="6" t="s">
        <v>61</v>
      </c>
    </row>
    <row r="10" spans="1:8" ht="20" customHeight="1">
      <c r="A10" s="10" t="str">
        <f t="shared" si="0"/>
        <v>p[8]</v>
      </c>
      <c r="B10" s="6" t="s">
        <v>80</v>
      </c>
      <c r="C10" s="28">
        <v>181.25</v>
      </c>
      <c r="D10" s="6" t="s">
        <v>51</v>
      </c>
      <c r="E10" s="3" t="s">
        <v>4</v>
      </c>
      <c r="F10" s="32">
        <v>0</v>
      </c>
      <c r="G10" s="32">
        <v>0</v>
      </c>
      <c r="H10" s="6" t="s">
        <v>88</v>
      </c>
    </row>
    <row r="11" spans="1:8" ht="20" customHeight="1">
      <c r="A11" s="10" t="str">
        <f t="shared" si="0"/>
        <v>p[9]</v>
      </c>
      <c r="B11" s="14" t="s">
        <v>83</v>
      </c>
      <c r="C11" s="28">
        <v>1450</v>
      </c>
      <c r="D11" s="6" t="s">
        <v>50</v>
      </c>
      <c r="E11" s="3" t="s">
        <v>4</v>
      </c>
      <c r="F11" s="32">
        <v>0</v>
      </c>
      <c r="G11" s="32">
        <v>0</v>
      </c>
      <c r="H11" s="6" t="s">
        <v>87</v>
      </c>
    </row>
    <row r="12" spans="1:8" ht="20" customHeight="1">
      <c r="A12" s="10" t="str">
        <f t="shared" si="0"/>
        <v>p[10]</v>
      </c>
      <c r="B12" s="14" t="s">
        <v>52</v>
      </c>
      <c r="C12" s="28">
        <v>0.23649999999999999</v>
      </c>
      <c r="D12" s="6" t="s">
        <v>53</v>
      </c>
      <c r="E12" s="3" t="s">
        <v>4</v>
      </c>
      <c r="F12" s="32">
        <v>0</v>
      </c>
      <c r="G12" s="32">
        <v>0</v>
      </c>
      <c r="H12" s="6" t="s">
        <v>84</v>
      </c>
    </row>
    <row r="13" spans="1:8" ht="20" customHeight="1">
      <c r="A13" s="10" t="str">
        <f t="shared" si="0"/>
        <v>p[11]</v>
      </c>
      <c r="B13" s="6" t="s">
        <v>81</v>
      </c>
      <c r="C13" s="28">
        <v>165667.620225461</v>
      </c>
      <c r="D13" s="6" t="s">
        <v>50</v>
      </c>
      <c r="E13" s="3" t="s">
        <v>54</v>
      </c>
      <c r="F13" s="32">
        <v>2000</v>
      </c>
      <c r="G13" s="32">
        <v>200000</v>
      </c>
      <c r="H13" s="6" t="s">
        <v>86</v>
      </c>
    </row>
    <row r="14" spans="1:8" ht="20" customHeight="1">
      <c r="A14" s="10" t="str">
        <f t="shared" si="0"/>
        <v>p[12]</v>
      </c>
      <c r="B14" s="14" t="s">
        <v>102</v>
      </c>
      <c r="C14" s="28">
        <v>0.27630787940351798</v>
      </c>
      <c r="D14" s="6" t="s">
        <v>82</v>
      </c>
      <c r="E14" s="3" t="s">
        <v>54</v>
      </c>
      <c r="F14" s="32">
        <v>0.05</v>
      </c>
      <c r="G14" s="32">
        <v>5</v>
      </c>
      <c r="H14" s="6" t="s">
        <v>85</v>
      </c>
    </row>
    <row r="15" spans="1:8" ht="20" customHeight="1">
      <c r="A15" s="10" t="str">
        <f t="shared" si="0"/>
        <v>p[13]</v>
      </c>
      <c r="B15" s="14" t="s">
        <v>103</v>
      </c>
      <c r="C15" s="28">
        <v>0.14454810639287199</v>
      </c>
      <c r="D15" s="6" t="s">
        <v>82</v>
      </c>
      <c r="E15" s="3" t="s">
        <v>54</v>
      </c>
      <c r="F15" s="32">
        <v>0.05</v>
      </c>
      <c r="G15" s="32">
        <v>5</v>
      </c>
      <c r="H15" s="6" t="s">
        <v>85</v>
      </c>
    </row>
    <row r="16" spans="1:8" ht="20" customHeight="1">
      <c r="A16" s="10" t="str">
        <f t="shared" si="0"/>
        <v>p[14]</v>
      </c>
      <c r="B16" s="14" t="s">
        <v>104</v>
      </c>
      <c r="C16" s="28">
        <v>4.7694720074753102E-2</v>
      </c>
      <c r="D16" s="6" t="s">
        <v>82</v>
      </c>
      <c r="E16" s="3" t="s">
        <v>54</v>
      </c>
      <c r="F16" s="32">
        <v>5.0000000000000001E-4</v>
      </c>
      <c r="G16" s="32">
        <v>0.05</v>
      </c>
      <c r="H16" s="6" t="s">
        <v>85</v>
      </c>
    </row>
    <row r="17" spans="1:8" ht="20" customHeight="1">
      <c r="A17" s="10" t="str">
        <f t="shared" si="0"/>
        <v>p[15]</v>
      </c>
      <c r="B17" s="14" t="s">
        <v>105</v>
      </c>
      <c r="C17" s="28">
        <v>1.2873922191832801E-2</v>
      </c>
      <c r="D17" s="6" t="s">
        <v>82</v>
      </c>
      <c r="E17" s="3" t="s">
        <v>54</v>
      </c>
      <c r="F17" s="32">
        <v>5.0000000000000001E-4</v>
      </c>
      <c r="G17" s="32">
        <v>0.05</v>
      </c>
      <c r="H17" s="6" t="s">
        <v>85</v>
      </c>
    </row>
    <row r="18" spans="1:8" ht="20" customHeight="1">
      <c r="A18" s="10" t="str">
        <f t="shared" si="0"/>
        <v>p[16]</v>
      </c>
      <c r="B18" s="6" t="s">
        <v>55</v>
      </c>
      <c r="C18" s="28">
        <v>259.33999999999997</v>
      </c>
      <c r="D18" s="6" t="s">
        <v>56</v>
      </c>
      <c r="E18" s="3" t="s">
        <v>4</v>
      </c>
      <c r="F18" s="32">
        <v>0</v>
      </c>
      <c r="G18" s="32">
        <v>0</v>
      </c>
      <c r="H18" s="6" t="s">
        <v>65</v>
      </c>
    </row>
    <row r="19" spans="1:8" ht="20" customHeight="1">
      <c r="A19" s="10" t="str">
        <f t="shared" si="0"/>
        <v>p[17]</v>
      </c>
      <c r="B19" s="6" t="s">
        <v>95</v>
      </c>
      <c r="C19" s="28">
        <v>50000</v>
      </c>
      <c r="D19" s="6" t="s">
        <v>94</v>
      </c>
      <c r="E19" s="3" t="s">
        <v>4</v>
      </c>
      <c r="F19" s="32">
        <v>0</v>
      </c>
      <c r="G19" s="32">
        <v>0</v>
      </c>
      <c r="H19" s="6" t="s">
        <v>58</v>
      </c>
    </row>
    <row r="20" spans="1:8" ht="20" customHeight="1">
      <c r="A20" s="10" t="str">
        <f t="shared" si="0"/>
        <v>p[18]</v>
      </c>
      <c r="B20" s="6" t="s">
        <v>96</v>
      </c>
      <c r="C20" s="28">
        <v>70</v>
      </c>
      <c r="D20" s="6" t="s">
        <v>97</v>
      </c>
      <c r="E20" s="3" t="s">
        <v>4</v>
      </c>
      <c r="F20" s="32">
        <v>0</v>
      </c>
      <c r="G20" s="32">
        <v>0</v>
      </c>
      <c r="H20" s="6" t="s">
        <v>98</v>
      </c>
    </row>
    <row r="21" spans="1:8" ht="20" customHeight="1">
      <c r="A21" s="10" t="str">
        <f t="shared" si="0"/>
        <v>p[19]</v>
      </c>
      <c r="B21" s="6" t="s">
        <v>62</v>
      </c>
      <c r="C21" s="28">
        <v>0</v>
      </c>
      <c r="D21" s="6" t="s">
        <v>53</v>
      </c>
      <c r="E21" s="3" t="s">
        <v>4</v>
      </c>
      <c r="F21" s="32">
        <v>0</v>
      </c>
      <c r="G21" s="32">
        <v>0</v>
      </c>
      <c r="H21" s="6" t="s">
        <v>78</v>
      </c>
    </row>
  </sheetData>
  <phoneticPr fontId="1"/>
  <conditionalFormatting sqref="E1:E4 E18 E8:E10 E12 A1 E22:E1048576 A3:A13 A16:A1048576">
    <cfRule type="expression" dxfId="15" priority="129">
      <formula>$E1="Opt"</formula>
    </cfRule>
  </conditionalFormatting>
  <conditionalFormatting sqref="E5">
    <cfRule type="expression" dxfId="14" priority="21">
      <formula>$E5="Opt"</formula>
    </cfRule>
  </conditionalFormatting>
  <conditionalFormatting sqref="E6">
    <cfRule type="expression" dxfId="13" priority="18">
      <formula>$E6="Opt"</formula>
    </cfRule>
  </conditionalFormatting>
  <conditionalFormatting sqref="E7">
    <cfRule type="expression" dxfId="12" priority="19">
      <formula>$E7="Opt"</formula>
    </cfRule>
  </conditionalFormatting>
  <conditionalFormatting sqref="E13">
    <cfRule type="expression" dxfId="11" priority="17">
      <formula>$E13="Opt"</formula>
    </cfRule>
  </conditionalFormatting>
  <conditionalFormatting sqref="E19">
    <cfRule type="expression" dxfId="10" priority="16">
      <formula>$E19="Opt"</formula>
    </cfRule>
  </conditionalFormatting>
  <conditionalFormatting sqref="E21">
    <cfRule type="expression" dxfId="9" priority="10">
      <formula>$E21="Opt"</formula>
    </cfRule>
  </conditionalFormatting>
  <conditionalFormatting sqref="E17">
    <cfRule type="expression" dxfId="8" priority="9">
      <formula>$E17="Opt"</formula>
    </cfRule>
  </conditionalFormatting>
  <conditionalFormatting sqref="E16">
    <cfRule type="expression" dxfId="7" priority="8">
      <formula>$E16="Opt"</formula>
    </cfRule>
  </conditionalFormatting>
  <conditionalFormatting sqref="E11">
    <cfRule type="expression" dxfId="6" priority="7">
      <formula>$E11="Opt"</formula>
    </cfRule>
  </conditionalFormatting>
  <conditionalFormatting sqref="E20">
    <cfRule type="expression" dxfId="5" priority="5">
      <formula>$E20="Opt"</formula>
    </cfRule>
  </conditionalFormatting>
  <conditionalFormatting sqref="A2">
    <cfRule type="expression" dxfId="4" priority="4">
      <formula>$E2="Opt"</formula>
    </cfRule>
  </conditionalFormatting>
  <conditionalFormatting sqref="A14:A15">
    <cfRule type="expression" dxfId="3" priority="3">
      <formula>$E14="Opt"</formula>
    </cfRule>
  </conditionalFormatting>
  <conditionalFormatting sqref="E15">
    <cfRule type="expression" dxfId="2" priority="2">
      <formula>$E15="Opt"</formula>
    </cfRule>
  </conditionalFormatting>
  <conditionalFormatting sqref="E14">
    <cfRule type="expression" dxfId="1" priority="1">
      <formula>$E14="Opt"</formula>
    </cfRule>
  </conditionalFormatting>
  <dataValidations count="1">
    <dataValidation type="list" showInputMessage="1" showErrorMessage="1" sqref="E2:E1048576" xr:uid="{00000000-0002-0000-0000-000000000000}">
      <formula1>"Fix, Opt"</formula1>
    </dataValidation>
  </dataValidation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 tint="0.59999389629810485"/>
  </sheetPr>
  <dimension ref="A1:F68"/>
  <sheetViews>
    <sheetView zoomScale="150" zoomScaleNormal="150" workbookViewId="0">
      <pane ySplit="1" topLeftCell="A2" activePane="bottomLeft" state="frozen"/>
      <selection pane="bottomLeft"/>
    </sheetView>
  </sheetViews>
  <sheetFormatPr baseColWidth="10" defaultColWidth="10.83203125" defaultRowHeight="20" customHeight="1"/>
  <cols>
    <col min="1" max="1" width="10.83203125" style="10" customWidth="1"/>
    <col min="2" max="2" width="15.83203125" style="6" customWidth="1"/>
    <col min="3" max="3" width="10.83203125" style="7" customWidth="1"/>
    <col min="4" max="4" width="12.83203125" style="6" customWidth="1"/>
    <col min="5" max="5" width="50.83203125" style="9" customWidth="1"/>
    <col min="6" max="6" width="30.83203125" style="6" customWidth="1"/>
    <col min="7" max="16384" width="10.83203125" style="24"/>
  </cols>
  <sheetData>
    <row r="1" spans="1:6" ht="40.25" customHeight="1">
      <c r="A1" s="11" t="s">
        <v>10</v>
      </c>
      <c r="B1" s="4" t="s">
        <v>12</v>
      </c>
      <c r="C1" s="5" t="s">
        <v>17</v>
      </c>
      <c r="D1" s="22" t="s">
        <v>22</v>
      </c>
      <c r="E1" s="1" t="s">
        <v>33</v>
      </c>
      <c r="F1" s="4" t="s">
        <v>1</v>
      </c>
    </row>
    <row r="2" spans="1:6" ht="20" customHeight="1">
      <c r="A2" s="10" t="str">
        <f>CONCATENATE("y[", ROW()-2, "]")</f>
        <v>y[0]</v>
      </c>
      <c r="B2" s="6" t="s">
        <v>59</v>
      </c>
      <c r="C2" s="7">
        <v>0</v>
      </c>
      <c r="D2" s="6" t="s">
        <v>32</v>
      </c>
      <c r="E2" s="9" t="s">
        <v>108</v>
      </c>
    </row>
    <row r="3" spans="1:6" ht="20" customHeight="1">
      <c r="A3" s="10" t="str">
        <f t="shared" ref="A3:A5" si="0">CONCATENATE("y[", ROW()-2, "]")</f>
        <v>y[1]</v>
      </c>
      <c r="B3" s="40" t="s">
        <v>89</v>
      </c>
      <c r="C3" s="47">
        <v>0</v>
      </c>
      <c r="D3" s="40" t="s">
        <v>32</v>
      </c>
      <c r="E3" s="9" t="s">
        <v>90</v>
      </c>
      <c r="F3" s="40"/>
    </row>
    <row r="4" spans="1:6" ht="20" customHeight="1">
      <c r="A4" s="10" t="str">
        <f t="shared" si="0"/>
        <v>y[2]</v>
      </c>
      <c r="B4" s="40" t="s">
        <v>100</v>
      </c>
      <c r="C4" s="47">
        <v>0</v>
      </c>
      <c r="D4" s="40" t="s">
        <v>32</v>
      </c>
      <c r="E4" s="9" t="s">
        <v>106</v>
      </c>
      <c r="F4" s="40"/>
    </row>
    <row r="5" spans="1:6" ht="20" customHeight="1">
      <c r="A5" s="10" t="str">
        <f t="shared" si="0"/>
        <v>y[3]</v>
      </c>
      <c r="B5" s="40" t="s">
        <v>101</v>
      </c>
      <c r="C5" s="47">
        <v>0</v>
      </c>
      <c r="D5" s="40" t="s">
        <v>32</v>
      </c>
      <c r="E5" s="9" t="s">
        <v>107</v>
      </c>
    </row>
    <row r="6" spans="1:6" ht="20" customHeight="1">
      <c r="B6" s="40"/>
      <c r="C6" s="47"/>
      <c r="D6" s="40"/>
    </row>
    <row r="7" spans="1:6" ht="20" customHeight="1">
      <c r="B7" s="40"/>
      <c r="C7" s="47"/>
      <c r="D7" s="40"/>
    </row>
    <row r="24" spans="2:6" ht="20" customHeight="1">
      <c r="B24" s="44"/>
      <c r="C24" s="45"/>
      <c r="D24" s="44"/>
      <c r="E24" s="46"/>
      <c r="F24" s="44"/>
    </row>
    <row r="68" spans="2:6" ht="20" customHeight="1">
      <c r="B68" s="44"/>
      <c r="C68" s="45"/>
      <c r="D68" s="44"/>
      <c r="E68" s="46"/>
      <c r="F68" s="44"/>
    </row>
  </sheetData>
  <phoneticPr fontId="1"/>
  <conditionalFormatting sqref="B1">
    <cfRule type="containsText" dxfId="0" priority="611" operator="containsText" text="Dummy">
      <formula>NOT(ISERROR(SEARCH("Dummy",B1)))</formula>
    </cfRule>
  </conditionalFormatting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E3"/>
  <sheetViews>
    <sheetView zoomScale="150" zoomScaleNormal="150" workbookViewId="0">
      <pane ySplit="1" topLeftCell="A2" activePane="bottomLeft" state="frozen"/>
      <selection pane="bottomLeft" activeCell="C2" sqref="C2"/>
    </sheetView>
  </sheetViews>
  <sheetFormatPr baseColWidth="10" defaultColWidth="8.83203125" defaultRowHeight="20" customHeight="1"/>
  <cols>
    <col min="1" max="1" width="10.83203125" style="8" customWidth="1"/>
    <col min="2" max="4" width="14.83203125" style="14" customWidth="1"/>
    <col min="5" max="5" width="30.83203125" style="14" customWidth="1"/>
    <col min="6" max="16384" width="8.83203125" style="26"/>
  </cols>
  <sheetData>
    <row r="1" spans="1:5" s="25" customFormat="1" ht="40.25" customHeight="1">
      <c r="A1" s="21" t="s">
        <v>20</v>
      </c>
      <c r="B1" s="29" t="s">
        <v>14</v>
      </c>
      <c r="C1" s="29" t="s">
        <v>13</v>
      </c>
      <c r="D1" s="29" t="s">
        <v>18</v>
      </c>
      <c r="E1" s="29" t="s">
        <v>1</v>
      </c>
    </row>
    <row r="2" spans="1:5" ht="20" customHeight="1">
      <c r="A2" s="8">
        <v>0</v>
      </c>
      <c r="B2" s="14" t="s">
        <v>43</v>
      </c>
      <c r="C2" s="14" t="s">
        <v>48</v>
      </c>
      <c r="D2" s="14" t="s">
        <v>45</v>
      </c>
      <c r="E2" s="14" t="s">
        <v>49</v>
      </c>
    </row>
    <row r="3" spans="1:5" ht="20" customHeight="1">
      <c r="A3" s="8">
        <v>1</v>
      </c>
      <c r="B3" s="14" t="s">
        <v>79</v>
      </c>
      <c r="C3" s="14" t="s">
        <v>39</v>
      </c>
      <c r="D3" s="14" t="s">
        <v>42</v>
      </c>
      <c r="E3" s="14" t="s">
        <v>91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1:D4"/>
  <sheetViews>
    <sheetView zoomScale="150" zoomScaleNormal="150" workbookViewId="0">
      <pane ySplit="1" topLeftCell="A2" activePane="bottomLeft" state="frozen"/>
      <selection pane="bottomLeft" activeCell="B2" sqref="B2"/>
    </sheetView>
  </sheetViews>
  <sheetFormatPr baseColWidth="10" defaultColWidth="8.83203125" defaultRowHeight="20" customHeight="1"/>
  <cols>
    <col min="1" max="1" width="10.83203125" style="8" customWidth="1"/>
    <col min="2" max="2" width="75.83203125" style="14" customWidth="1"/>
    <col min="3" max="3" width="10.83203125" style="8" customWidth="1"/>
    <col min="4" max="4" width="40.83203125" style="14" customWidth="1"/>
    <col min="5" max="5" width="8.83203125" style="31"/>
    <col min="6" max="6" width="9.6640625" style="31" bestFit="1" customWidth="1"/>
    <col min="7" max="16384" width="8.83203125" style="31"/>
  </cols>
  <sheetData>
    <row r="1" spans="1:4" s="33" customFormat="1" ht="40.25" customHeight="1">
      <c r="A1" s="12" t="s">
        <v>20</v>
      </c>
      <c r="B1" s="13" t="s">
        <v>24</v>
      </c>
      <c r="C1" s="12" t="s">
        <v>25</v>
      </c>
      <c r="D1" s="13" t="s">
        <v>1</v>
      </c>
    </row>
    <row r="2" spans="1:4" ht="20" customHeight="1">
      <c r="A2" s="8">
        <v>0</v>
      </c>
      <c r="B2" s="14" t="s">
        <v>99</v>
      </c>
    </row>
    <row r="3" spans="1:4" ht="20" customHeight="1">
      <c r="A3" s="8">
        <v>1</v>
      </c>
      <c r="B3" s="14" t="s">
        <v>93</v>
      </c>
    </row>
    <row r="4" spans="1:4" ht="20" customHeight="1">
      <c r="A4" s="8">
        <v>1</v>
      </c>
      <c r="B4" s="14" t="s">
        <v>92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59999389629810485"/>
  </sheetPr>
  <dimension ref="A1:C2"/>
  <sheetViews>
    <sheetView zoomScale="150" zoomScaleNormal="150" workbookViewId="0">
      <pane ySplit="1" topLeftCell="A2" activePane="bottomLeft" state="frozen"/>
      <selection pane="bottomLeft" activeCell="A2" sqref="A2"/>
    </sheetView>
  </sheetViews>
  <sheetFormatPr baseColWidth="10" defaultColWidth="8.83203125" defaultRowHeight="20" customHeight="1"/>
  <cols>
    <col min="1" max="1" width="50.83203125" style="9" customWidth="1"/>
    <col min="2" max="2" width="10.83203125" style="8" customWidth="1"/>
    <col min="3" max="3" width="40.83203125" style="8" customWidth="1"/>
    <col min="4" max="16384" width="8.83203125" style="26"/>
  </cols>
  <sheetData>
    <row r="1" spans="1:3" s="25" customFormat="1" ht="40.25" customHeight="1">
      <c r="A1" s="23" t="s">
        <v>23</v>
      </c>
      <c r="B1" s="17" t="s">
        <v>26</v>
      </c>
      <c r="C1" s="17" t="s">
        <v>1</v>
      </c>
    </row>
    <row r="2" spans="1:3" ht="20" customHeight="1">
      <c r="A2" s="9" t="s">
        <v>63</v>
      </c>
      <c r="C2" s="8" t="s">
        <v>64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7" tint="0.59999389629810485"/>
  </sheetPr>
  <dimension ref="A1:I13"/>
  <sheetViews>
    <sheetView zoomScale="150" zoomScaleNormal="150" workbookViewId="0">
      <pane ySplit="1" topLeftCell="A2" activePane="bottomLeft" state="frozen"/>
      <selection pane="bottomLeft" activeCell="C2" sqref="C2"/>
    </sheetView>
  </sheetViews>
  <sheetFormatPr baseColWidth="10" defaultColWidth="10.83203125" defaultRowHeight="20" customHeight="1"/>
  <cols>
    <col min="1" max="1" width="10.83203125" style="8" customWidth="1"/>
    <col min="2" max="2" width="10.83203125" style="2" customWidth="1"/>
    <col min="3" max="3" width="16.83203125" style="37" customWidth="1"/>
    <col min="4" max="5" width="10.83203125" style="2" customWidth="1"/>
    <col min="6" max="8" width="10.83203125" style="8" customWidth="1"/>
    <col min="9" max="9" width="40.83203125" style="14" customWidth="1"/>
    <col min="10" max="16384" width="10.83203125" style="24"/>
  </cols>
  <sheetData>
    <row r="1" spans="1:9" ht="40.25" customHeight="1">
      <c r="A1" s="15" t="s">
        <v>21</v>
      </c>
      <c r="B1" s="15" t="s">
        <v>6</v>
      </c>
      <c r="C1" s="36" t="s">
        <v>5</v>
      </c>
      <c r="D1" s="15" t="s">
        <v>7</v>
      </c>
      <c r="E1" s="15" t="s">
        <v>8</v>
      </c>
      <c r="F1" s="16" t="s">
        <v>19</v>
      </c>
      <c r="G1" s="16" t="s">
        <v>30</v>
      </c>
      <c r="H1" s="16" t="s">
        <v>31</v>
      </c>
      <c r="I1" s="34" t="s">
        <v>1</v>
      </c>
    </row>
    <row r="2" spans="1:9" ht="20" customHeight="1">
      <c r="A2" s="8" t="s">
        <v>66</v>
      </c>
      <c r="B2" s="2">
        <v>1</v>
      </c>
      <c r="C2" s="52">
        <v>0.15403607619341408</v>
      </c>
      <c r="F2" s="8">
        <v>0</v>
      </c>
    </row>
    <row r="3" spans="1:9" ht="20" customHeight="1">
      <c r="A3" s="8" t="s">
        <v>67</v>
      </c>
      <c r="B3" s="2">
        <v>2</v>
      </c>
      <c r="C3" s="52">
        <v>0.11601855479293592</v>
      </c>
      <c r="F3" s="8">
        <v>0</v>
      </c>
    </row>
    <row r="4" spans="1:9" ht="20" customHeight="1">
      <c r="A4" s="8" t="s">
        <v>68</v>
      </c>
      <c r="B4" s="2">
        <v>5</v>
      </c>
      <c r="C4" s="52">
        <v>6.84918022672939E-2</v>
      </c>
      <c r="F4" s="8">
        <v>0</v>
      </c>
    </row>
    <row r="5" spans="1:9" ht="20" customHeight="1">
      <c r="A5" s="8" t="s">
        <v>69</v>
      </c>
      <c r="B5" s="2">
        <v>10</v>
      </c>
      <c r="C5" s="52">
        <v>4.881363461093545E-2</v>
      </c>
      <c r="F5" s="8">
        <v>0</v>
      </c>
    </row>
    <row r="6" spans="1:9" ht="20" customHeight="1">
      <c r="A6" s="8" t="s">
        <v>70</v>
      </c>
      <c r="B6" s="2">
        <v>20</v>
      </c>
      <c r="C6" s="52">
        <v>4.1553736407804437E-2</v>
      </c>
      <c r="F6" s="8">
        <v>0</v>
      </c>
    </row>
    <row r="7" spans="1:9" ht="20" customHeight="1">
      <c r="A7" s="8" t="s">
        <v>71</v>
      </c>
      <c r="B7" s="2">
        <v>30</v>
      </c>
      <c r="C7" s="52">
        <v>3.5553042338243232E-2</v>
      </c>
      <c r="F7" s="8">
        <v>0</v>
      </c>
    </row>
    <row r="8" spans="1:9" ht="20" customHeight="1">
      <c r="A8" s="8" t="s">
        <v>72</v>
      </c>
      <c r="B8" s="2">
        <v>60</v>
      </c>
      <c r="C8" s="52">
        <v>2.3515045114521481E-2</v>
      </c>
      <c r="F8" s="8">
        <v>0</v>
      </c>
    </row>
    <row r="9" spans="1:9" ht="20" customHeight="1">
      <c r="A9" s="8" t="s">
        <v>73</v>
      </c>
      <c r="B9" s="2">
        <v>120</v>
      </c>
      <c r="C9" s="52">
        <v>1.8430862188632685E-2</v>
      </c>
      <c r="F9" s="8">
        <v>0</v>
      </c>
    </row>
    <row r="10" spans="1:9" ht="20" customHeight="1">
      <c r="A10" s="8" t="s">
        <v>74</v>
      </c>
      <c r="B10" s="2">
        <v>180</v>
      </c>
      <c r="C10" s="52">
        <v>1.3140235983650807E-2</v>
      </c>
      <c r="F10" s="8">
        <v>0</v>
      </c>
    </row>
    <row r="11" spans="1:9" ht="20" customHeight="1">
      <c r="A11" s="8" t="s">
        <v>75</v>
      </c>
      <c r="B11" s="2">
        <v>240</v>
      </c>
      <c r="C11" s="52">
        <v>1.1477532968304158E-2</v>
      </c>
      <c r="F11" s="8">
        <v>0</v>
      </c>
    </row>
    <row r="12" spans="1:9" ht="20" customHeight="1">
      <c r="A12" s="8" t="s">
        <v>76</v>
      </c>
      <c r="B12" s="2">
        <v>360</v>
      </c>
      <c r="C12" s="52">
        <v>5.9937032467031704E-3</v>
      </c>
      <c r="F12" s="8">
        <v>0</v>
      </c>
    </row>
    <row r="13" spans="1:9" ht="20" customHeight="1">
      <c r="A13" s="8" t="s">
        <v>77</v>
      </c>
      <c r="B13" s="2">
        <v>480</v>
      </c>
      <c r="C13" s="52">
        <v>4.0156998534742038E-3</v>
      </c>
      <c r="F13" s="8">
        <v>0</v>
      </c>
    </row>
  </sheetData>
  <phoneticPr fontId="1"/>
  <pageMargins left="0.7" right="0.7" top="0.75" bottom="0.75" header="0.3" footer="0.3"/>
  <pageSetup paperSize="9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</sheetPr>
  <dimension ref="A1:L1"/>
  <sheetViews>
    <sheetView zoomScale="150" zoomScaleNormal="150" workbookViewId="0">
      <pane ySplit="1" topLeftCell="A2" activePane="bottomLeft" state="frozen"/>
      <selection pane="bottomLeft" activeCell="A3" sqref="A3"/>
    </sheetView>
  </sheetViews>
  <sheetFormatPr baseColWidth="10" defaultColWidth="8.83203125" defaultRowHeight="20" customHeight="1"/>
  <cols>
    <col min="1" max="1" width="10.83203125" style="14" customWidth="1"/>
    <col min="2" max="12" width="10.83203125" style="39" customWidth="1"/>
    <col min="13" max="16384" width="8.83203125" style="35"/>
  </cols>
  <sheetData>
    <row r="1" spans="1:12" s="24" customFormat="1" ht="40.25" customHeight="1">
      <c r="A1" s="51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P</vt:lpstr>
      <vt:lpstr>Y</vt:lpstr>
      <vt:lpstr>B</vt:lpstr>
      <vt:lpstr>R</vt:lpstr>
      <vt:lpstr>N</vt:lpstr>
      <vt:lpstr>D</vt:lpstr>
      <vt:lpstr>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Koyama</dc:creator>
  <cp:lastModifiedBy>Microsoft Office User</cp:lastModifiedBy>
  <cp:lastPrinted>2018-07-05T07:45:41Z</cp:lastPrinted>
  <dcterms:created xsi:type="dcterms:W3CDTF">2006-09-16T00:00:00Z</dcterms:created>
  <dcterms:modified xsi:type="dcterms:W3CDTF">2021-01-14T04:56:39Z</dcterms:modified>
</cp:coreProperties>
</file>