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oyamasatoshi/GoogleDrive/Python/P1809_Intermittent/Paper/"/>
    </mc:Choice>
  </mc:AlternateContent>
  <xr:revisionPtr revIDLastSave="0" documentId="13_ncr:1_{B56B2B71-7E7D-D747-9C08-A9D4DA79FE44}" xr6:coauthVersionLast="45" xr6:coauthVersionMax="45" xr10:uidLastSave="{00000000-0000-0000-0000-000000000000}"/>
  <bookViews>
    <workbookView xWindow="0" yWindow="460" windowWidth="16800" windowHeight="20540" tabRatio="697" xr2:uid="{00000000-000D-0000-FFFF-FFFF00000000}"/>
  </bookViews>
  <sheets>
    <sheet name="P" sheetId="2" r:id="rId1"/>
    <sheet name="Y" sheetId="3" r:id="rId2"/>
    <sheet name="B" sheetId="13" r:id="rId3"/>
    <sheet name="R" sheetId="15" r:id="rId4"/>
    <sheet name="N" sheetId="14" r:id="rId5"/>
    <sheet name="D" sheetId="5" r:id="rId6"/>
    <sheet name="M" sheetId="1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3" i="2" l="1"/>
  <c r="F153" i="2"/>
  <c r="G152" i="2"/>
  <c r="F152" i="2"/>
  <c r="C164" i="2" l="1"/>
  <c r="C165" i="2"/>
  <c r="C166" i="2"/>
  <c r="C167" i="2"/>
  <c r="C81" i="2" l="1"/>
  <c r="F140" i="2" l="1"/>
  <c r="G140" i="2"/>
  <c r="G146" i="2"/>
  <c r="F146" i="2"/>
  <c r="F145" i="2"/>
  <c r="G145" i="2"/>
  <c r="G149" i="2" l="1"/>
  <c r="F149" i="2"/>
  <c r="G148" i="2"/>
  <c r="F148" i="2"/>
  <c r="F136" i="2" l="1"/>
  <c r="F137" i="2"/>
  <c r="F138" i="2"/>
  <c r="C69" i="2" l="1"/>
  <c r="C89" i="2" l="1"/>
  <c r="C15" i="2" l="1"/>
  <c r="G138" i="2" l="1"/>
  <c r="G137" i="2"/>
  <c r="G136" i="2"/>
  <c r="G133" i="2"/>
  <c r="F133" i="2"/>
  <c r="G129" i="2"/>
  <c r="F129" i="2"/>
  <c r="G128" i="2"/>
  <c r="F128" i="2"/>
  <c r="G119" i="2"/>
  <c r="F119" i="2"/>
  <c r="G118" i="2"/>
  <c r="F118" i="2"/>
  <c r="G117" i="2"/>
  <c r="F117" i="2"/>
  <c r="G116" i="2"/>
  <c r="F116" i="2"/>
  <c r="G114" i="2"/>
  <c r="F114" i="2"/>
  <c r="G110" i="2"/>
  <c r="F110" i="2"/>
  <c r="G109" i="2"/>
  <c r="F109" i="2"/>
  <c r="G108" i="2"/>
  <c r="F108" i="2"/>
  <c r="G147" i="2" l="1"/>
  <c r="F147" i="2"/>
  <c r="C97" i="2" l="1"/>
  <c r="C96" i="2"/>
  <c r="C28" i="2"/>
  <c r="C27" i="2"/>
  <c r="C17" i="2" l="1"/>
  <c r="C29" i="2" l="1"/>
  <c r="C83" i="2" l="1"/>
  <c r="C84" i="2" l="1"/>
  <c r="G151" i="2" l="1"/>
  <c r="F151" i="2"/>
  <c r="G135" i="2"/>
  <c r="F135" i="2"/>
  <c r="G134" i="2"/>
  <c r="F134" i="2"/>
  <c r="G132" i="2"/>
  <c r="F132" i="2"/>
  <c r="G131" i="2"/>
  <c r="F131" i="2"/>
  <c r="G130" i="2"/>
  <c r="F130" i="2"/>
  <c r="G127" i="2"/>
  <c r="F127" i="2"/>
  <c r="G120" i="2"/>
  <c r="F120" i="2"/>
  <c r="G115" i="2"/>
  <c r="F115" i="2"/>
  <c r="G113" i="2"/>
  <c r="F113" i="2"/>
  <c r="G112" i="2"/>
  <c r="F112" i="2"/>
  <c r="G111" i="2"/>
  <c r="F111" i="2"/>
  <c r="C85" i="2" l="1"/>
  <c r="C82" i="2"/>
  <c r="C12" i="2" l="1"/>
  <c r="C168" i="2" l="1"/>
  <c r="C4" i="2" l="1"/>
  <c r="C9" i="2" l="1"/>
  <c r="C6" i="2"/>
  <c r="C42" i="2" l="1"/>
  <c r="C43" i="2"/>
  <c r="C44" i="2"/>
  <c r="C45" i="2"/>
  <c r="C46" i="2"/>
  <c r="C14" i="2" l="1"/>
  <c r="C8" i="2" l="1"/>
</calcChain>
</file>

<file path=xl/sharedStrings.xml><?xml version="1.0" encoding="utf-8"?>
<sst xmlns="http://schemas.openxmlformats.org/spreadsheetml/2006/main" count="11208" uniqueCount="7833">
  <si>
    <t>Name</t>
  </si>
  <si>
    <t>Description</t>
  </si>
  <si>
    <t>Unit</t>
  </si>
  <si>
    <t>Fix/Opt</t>
  </si>
  <si>
    <t>Fix</t>
  </si>
  <si>
    <t>p[2]</t>
  </si>
  <si>
    <t>p[3]</t>
  </si>
  <si>
    <t>p[4]</t>
  </si>
  <si>
    <t>p[5]</t>
  </si>
  <si>
    <t>p[6]</t>
  </si>
  <si>
    <t>p[7]</t>
  </si>
  <si>
    <t>y</t>
  </si>
  <si>
    <t>t</t>
  </si>
  <si>
    <t>t_sd</t>
  </si>
  <si>
    <t>y_sd</t>
  </si>
  <si>
    <t>Value</t>
    <phoneticPr fontId="1"/>
  </si>
  <si>
    <t>y</t>
    <phoneticPr fontId="1"/>
  </si>
  <si>
    <t>p</t>
    <phoneticPr fontId="1"/>
  </si>
  <si>
    <t>Name</t>
    <phoneticPr fontId="1"/>
  </si>
  <si>
    <t>Lag</t>
    <phoneticPr fontId="1"/>
  </si>
  <si>
    <t>Interval</t>
    <phoneticPr fontId="1"/>
  </si>
  <si>
    <t>LB</t>
    <phoneticPr fontId="1"/>
  </si>
  <si>
    <t>UB</t>
    <phoneticPr fontId="1"/>
  </si>
  <si>
    <t>y0</t>
    <phoneticPr fontId="1"/>
  </si>
  <si>
    <t>Duration</t>
    <phoneticPr fontId="1"/>
  </si>
  <si>
    <t>y_idx</t>
    <phoneticPr fontId="1"/>
  </si>
  <si>
    <t>Beat</t>
    <phoneticPr fontId="1"/>
  </si>
  <si>
    <t>d</t>
    <phoneticPr fontId="1"/>
  </si>
  <si>
    <t>Unit</t>
    <phoneticPr fontId="1"/>
  </si>
  <si>
    <t>CRE</t>
    <phoneticPr fontId="1"/>
  </si>
  <si>
    <t>p[8]</t>
  </si>
  <si>
    <t>PRE</t>
    <phoneticPr fontId="1"/>
  </si>
  <si>
    <t>Sort</t>
    <phoneticPr fontId="1"/>
  </si>
  <si>
    <t>Sort</t>
    <phoneticPr fontId="1"/>
  </si>
  <si>
    <t>p[0]</t>
  </si>
  <si>
    <t>ini_t</t>
  </si>
  <si>
    <t>min</t>
  </si>
  <si>
    <t>p[1]</t>
  </si>
  <si>
    <t>end_t</t>
  </si>
  <si>
    <t>mL</t>
  </si>
  <si>
    <t>mL/min</t>
  </si>
  <si>
    <t>p[9]</t>
  </si>
  <si>
    <t>tau_bile</t>
    <phoneticPr fontId="1"/>
  </si>
  <si>
    <t>mL</t>
    <phoneticPr fontId="1"/>
  </si>
  <si>
    <t>y[4]</t>
  </si>
  <si>
    <t>mL</t>
    <phoneticPr fontId="1"/>
  </si>
  <si>
    <t>V_gbd_max</t>
  </si>
  <si>
    <t>p[10]</t>
  </si>
  <si>
    <t>p[11]</t>
  </si>
  <si>
    <t>p[12]</t>
  </si>
  <si>
    <t>p[13]</t>
  </si>
  <si>
    <t>p[14]</t>
  </si>
  <si>
    <t>y[5]</t>
  </si>
  <si>
    <t>mL</t>
    <phoneticPr fontId="1"/>
  </si>
  <si>
    <t>y[6]</t>
  </si>
  <si>
    <t>y[7]</t>
  </si>
  <si>
    <t>y[8]</t>
  </si>
  <si>
    <t>y[9]</t>
  </si>
  <si>
    <t>c_idx</t>
  </si>
  <si>
    <t>s_idx</t>
  </si>
  <si>
    <t>tau_bile</t>
  </si>
  <si>
    <t>Iw_hbile</t>
  </si>
  <si>
    <t>min</t>
    <phoneticPr fontId="1"/>
  </si>
  <si>
    <t>mL/min</t>
    <phoneticPr fontId="1"/>
  </si>
  <si>
    <t>lag_meal1</t>
    <phoneticPr fontId="1"/>
  </si>
  <si>
    <t>lag_meal2</t>
    <phoneticPr fontId="1"/>
  </si>
  <si>
    <t>lag_meal3</t>
    <phoneticPr fontId="1"/>
  </si>
  <si>
    <t>lag_meal1</t>
    <phoneticPr fontId="1"/>
  </si>
  <si>
    <t>lag_meal2</t>
    <phoneticPr fontId="1"/>
  </si>
  <si>
    <t>lag_meal3</t>
    <phoneticPr fontId="1"/>
  </si>
  <si>
    <t>V_gbd_refill_on</t>
    <phoneticPr fontId="1"/>
  </si>
  <si>
    <t>Iw_gbd_abs</t>
    <phoneticPr fontId="1"/>
  </si>
  <si>
    <t>mL</t>
    <phoneticPr fontId="1"/>
  </si>
  <si>
    <t>y[10]</t>
  </si>
  <si>
    <t>p[15]</t>
  </si>
  <si>
    <t>V_gbd_empty_off</t>
    <phoneticPr fontId="1"/>
  </si>
  <si>
    <t>ff_gbd_empty_on</t>
    <phoneticPr fontId="1"/>
  </si>
  <si>
    <t>-</t>
    <phoneticPr fontId="1"/>
  </si>
  <si>
    <t>-</t>
    <phoneticPr fontId="1"/>
  </si>
  <si>
    <t>lag_gbd_emptying</t>
  </si>
  <si>
    <t>p[16]</t>
  </si>
  <si>
    <t>min</t>
    <phoneticPr fontId="1"/>
  </si>
  <si>
    <t>-</t>
  </si>
  <si>
    <t>tau_hb</t>
  </si>
  <si>
    <t>p[20]</t>
  </si>
  <si>
    <t>p[21]</t>
  </si>
  <si>
    <t>p[22]</t>
  </si>
  <si>
    <t>p[23]</t>
  </si>
  <si>
    <t>p[24]</t>
  </si>
  <si>
    <t>p[25]</t>
  </si>
  <si>
    <t>p[26]</t>
  </si>
  <si>
    <t>fd_hb</t>
  </si>
  <si>
    <t>V_hi</t>
    <phoneticPr fontId="1"/>
  </si>
  <si>
    <t>tau_gb</t>
  </si>
  <si>
    <t>V_spleenb</t>
  </si>
  <si>
    <t>y[16]</t>
  </si>
  <si>
    <t>y[17]</t>
  </si>
  <si>
    <t>y[18]</t>
  </si>
  <si>
    <t>y[19]</t>
  </si>
  <si>
    <t>y[20]</t>
  </si>
  <si>
    <t>mL</t>
    <phoneticPr fontId="1"/>
  </si>
  <si>
    <t>fraction diffused of hepatic blood</t>
    <phoneticPr fontId="1"/>
  </si>
  <si>
    <t>schedule of breakfast</t>
    <phoneticPr fontId="1"/>
  </si>
  <si>
    <t>schedule of lunch</t>
    <phoneticPr fontId="1"/>
  </si>
  <si>
    <t>schedule of dinner</t>
    <phoneticPr fontId="1"/>
  </si>
  <si>
    <t>tau_cb</t>
    <phoneticPr fontId="1"/>
  </si>
  <si>
    <t>mL</t>
    <phoneticPr fontId="1"/>
  </si>
  <si>
    <t>y[26]</t>
  </si>
  <si>
    <t>y[27]</t>
  </si>
  <si>
    <t>y[28]</t>
  </si>
  <si>
    <t>V_cb_in</t>
    <phoneticPr fontId="1"/>
  </si>
  <si>
    <t>mL</t>
    <phoneticPr fontId="1"/>
  </si>
  <si>
    <t>mL</t>
    <phoneticPr fontId="1"/>
  </si>
  <si>
    <t>tau_cb</t>
    <phoneticPr fontId="1"/>
  </si>
  <si>
    <t>Iw_exhale</t>
    <phoneticPr fontId="1"/>
  </si>
  <si>
    <t>Iw_skin</t>
    <phoneticPr fontId="1"/>
  </si>
  <si>
    <t>mL/min</t>
    <phoneticPr fontId="1"/>
  </si>
  <si>
    <t>mL</t>
    <phoneticPr fontId="1"/>
  </si>
  <si>
    <t>tau_ge</t>
  </si>
  <si>
    <t>gastric emptying volume</t>
  </si>
  <si>
    <t>Iw_stm</t>
  </si>
  <si>
    <t>velocity of gastric acid secretion</t>
  </si>
  <si>
    <t>ff_stm</t>
  </si>
  <si>
    <t>fraction stayed in stomach</t>
  </si>
  <si>
    <t>p[40]</t>
  </si>
  <si>
    <t>p[41]</t>
  </si>
  <si>
    <t>interval of gastric emptying</t>
    <phoneticPr fontId="1"/>
  </si>
  <si>
    <t>interval of cardiovascular flow (heart beat)</t>
    <phoneticPr fontId="1"/>
  </si>
  <si>
    <t>gut transit in jejunum and ileum</t>
    <phoneticPr fontId="1"/>
  </si>
  <si>
    <t>tau_gt_dsc</t>
  </si>
  <si>
    <t>tau_gt_dsc</t>
    <phoneticPr fontId="1"/>
  </si>
  <si>
    <t>gut transit in descending and sigmoid colon</t>
    <phoneticPr fontId="1"/>
  </si>
  <si>
    <t>p[45]</t>
  </si>
  <si>
    <t>p[46]</t>
  </si>
  <si>
    <t>p[47]</t>
  </si>
  <si>
    <t>p[48]</t>
  </si>
  <si>
    <t>p[49]</t>
  </si>
  <si>
    <t>p[50]</t>
  </si>
  <si>
    <t>p[51]</t>
  </si>
  <si>
    <t>p[52]</t>
  </si>
  <si>
    <t>p[53]</t>
  </si>
  <si>
    <t>interval of gut transit in jejunum and ileum</t>
    <phoneticPr fontId="1"/>
  </si>
  <si>
    <t>interval of gut transit in descending and sigmoid colon</t>
    <phoneticPr fontId="1"/>
  </si>
  <si>
    <t>interval of gut blood flow</t>
    <phoneticPr fontId="1"/>
  </si>
  <si>
    <t>interval of hepatic blood flow</t>
    <phoneticPr fontId="1"/>
  </si>
  <si>
    <t>interval of bile flow</t>
    <phoneticPr fontId="1"/>
  </si>
  <si>
    <t>y[33]</t>
  </si>
  <si>
    <t>y[34]</t>
  </si>
  <si>
    <t>y[35]</t>
  </si>
  <si>
    <t>y[36]</t>
  </si>
  <si>
    <t>y[37]</t>
  </si>
  <si>
    <t>y[38]</t>
  </si>
  <si>
    <t>y[39]</t>
  </si>
  <si>
    <t>y[40]</t>
  </si>
  <si>
    <t>y[41]</t>
  </si>
  <si>
    <t>y[42]</t>
  </si>
  <si>
    <t>y[43]</t>
  </si>
  <si>
    <t>y[44]</t>
  </si>
  <si>
    <t>y[45]</t>
  </si>
  <si>
    <t>y[46]</t>
  </si>
  <si>
    <t>y[47]</t>
  </si>
  <si>
    <t>y[48]</t>
  </si>
  <si>
    <t>y[49]</t>
  </si>
  <si>
    <t>y[50]</t>
  </si>
  <si>
    <t>y[51]</t>
  </si>
  <si>
    <t>y[52]</t>
  </si>
  <si>
    <t>y[53]</t>
  </si>
  <si>
    <t>y[54]</t>
  </si>
  <si>
    <t>y[55]</t>
  </si>
  <si>
    <t>y[56]</t>
  </si>
  <si>
    <t>y[57]</t>
  </si>
  <si>
    <t>y[58]</t>
  </si>
  <si>
    <t>y[59]</t>
  </si>
  <si>
    <t>y[60]</t>
  </si>
  <si>
    <t>y[61]</t>
  </si>
  <si>
    <t>y[62]</t>
  </si>
  <si>
    <t>y[63]</t>
  </si>
  <si>
    <t>y[65]</t>
  </si>
  <si>
    <t>g</t>
  </si>
  <si>
    <t>g</t>
    <phoneticPr fontId="1"/>
  </si>
  <si>
    <t>y[69]</t>
  </si>
  <si>
    <t>y[70]</t>
  </si>
  <si>
    <t>y[71]</t>
  </si>
  <si>
    <t>y[72]</t>
  </si>
  <si>
    <t>y[73]</t>
  </si>
  <si>
    <t>y[74]</t>
  </si>
  <si>
    <t>y[75]</t>
  </si>
  <si>
    <t>y[76]</t>
  </si>
  <si>
    <t>y[77]</t>
  </si>
  <si>
    <t>y[78]</t>
  </si>
  <si>
    <t>y[79]</t>
  </si>
  <si>
    <t>y[80]</t>
  </si>
  <si>
    <t>y[81]</t>
  </si>
  <si>
    <t>y[82]</t>
  </si>
  <si>
    <t>y[83]</t>
  </si>
  <si>
    <t>y[84]</t>
  </si>
  <si>
    <t>y[85]</t>
  </si>
  <si>
    <t>y[86]</t>
  </si>
  <si>
    <t>y[87]</t>
  </si>
  <si>
    <t>y[88]</t>
  </si>
  <si>
    <t>y[89]</t>
  </si>
  <si>
    <t>y[90]</t>
  </si>
  <si>
    <t>y[91]</t>
  </si>
  <si>
    <t>y[92]</t>
  </si>
  <si>
    <t>y[93]</t>
  </si>
  <si>
    <t>y[94]</t>
  </si>
  <si>
    <t>y[95]</t>
  </si>
  <si>
    <t>y[96]</t>
  </si>
  <si>
    <t>y[97]</t>
  </si>
  <si>
    <t>y[98]</t>
  </si>
  <si>
    <t>y[99]</t>
  </si>
  <si>
    <t>y[100]</t>
  </si>
  <si>
    <t>y[101]</t>
  </si>
  <si>
    <t>V_ge_max</t>
    <phoneticPr fontId="1"/>
  </si>
  <si>
    <t>gas constant</t>
    <phoneticPr fontId="1"/>
  </si>
  <si>
    <t>p[54]</t>
  </si>
  <si>
    <t>p[55]</t>
  </si>
  <si>
    <t>p[56]</t>
  </si>
  <si>
    <t>p[57]</t>
  </si>
  <si>
    <t>p[58]</t>
  </si>
  <si>
    <t>Pa・mL/(nmol・K)</t>
  </si>
  <si>
    <t>nmol</t>
    <phoneticPr fontId="1"/>
  </si>
  <si>
    <t>g/nmol</t>
    <phoneticPr fontId="1"/>
  </si>
  <si>
    <t>Iw_large</t>
    <phoneticPr fontId="1"/>
  </si>
  <si>
    <t>mL/min</t>
    <phoneticPr fontId="1"/>
  </si>
  <si>
    <t>infiltration rate in large intestine</t>
    <phoneticPr fontId="1"/>
  </si>
  <si>
    <t>tau_gt_dji</t>
    <phoneticPr fontId="1"/>
  </si>
  <si>
    <t>tau_gt_dji</t>
    <phoneticPr fontId="1"/>
  </si>
  <si>
    <t>W_gr_epi</t>
    <phoneticPr fontId="1"/>
  </si>
  <si>
    <t>g</t>
    <phoneticPr fontId="1"/>
  </si>
  <si>
    <t>y[105]</t>
  </si>
  <si>
    <t>y[106]</t>
  </si>
  <si>
    <t>y[107]</t>
  </si>
  <si>
    <t>y[108]</t>
  </si>
  <si>
    <t>y[109]</t>
  </si>
  <si>
    <t>y[110]</t>
  </si>
  <si>
    <t>y[112]</t>
  </si>
  <si>
    <t>y[113]</t>
  </si>
  <si>
    <t>y[114]</t>
  </si>
  <si>
    <t>y[115]</t>
  </si>
  <si>
    <t>y[116]</t>
  </si>
  <si>
    <t>y[117]</t>
  </si>
  <si>
    <t>y[118]</t>
  </si>
  <si>
    <t>y[119]</t>
  </si>
  <si>
    <t>y[120]</t>
  </si>
  <si>
    <t>y[121]</t>
  </si>
  <si>
    <t>y[122]</t>
  </si>
  <si>
    <t>y[123]</t>
  </si>
  <si>
    <t>y[124]</t>
  </si>
  <si>
    <t>y[125]</t>
  </si>
  <si>
    <t>y[126]</t>
  </si>
  <si>
    <t>y[127]</t>
  </si>
  <si>
    <t>y[128]</t>
  </si>
  <si>
    <t>y[129]</t>
  </si>
  <si>
    <t>y[130]</t>
  </si>
  <si>
    <t>y[131]</t>
  </si>
  <si>
    <t>y[132]</t>
  </si>
  <si>
    <t>y[134]</t>
  </si>
  <si>
    <t>y[135]</t>
  </si>
  <si>
    <t>y[136]</t>
  </si>
  <si>
    <t>y[137]</t>
  </si>
  <si>
    <t>y[138]</t>
  </si>
  <si>
    <t>V_gb_in</t>
    <phoneticPr fontId="1"/>
  </si>
  <si>
    <t>mL</t>
    <phoneticPr fontId="1"/>
  </si>
  <si>
    <t>p[59]</t>
  </si>
  <si>
    <t>p[60]</t>
  </si>
  <si>
    <t>L_dji</t>
    <phoneticPr fontId="1"/>
  </si>
  <si>
    <t>cm</t>
  </si>
  <si>
    <t>cm</t>
    <phoneticPr fontId="1"/>
  </si>
  <si>
    <t>L_asc</t>
    <phoneticPr fontId="1"/>
  </si>
  <si>
    <t>L_tsc</t>
    <phoneticPr fontId="1"/>
  </si>
  <si>
    <t>L_dsc</t>
    <phoneticPr fontId="1"/>
  </si>
  <si>
    <t>L_rec</t>
    <phoneticPr fontId="1"/>
  </si>
  <si>
    <t>p[61]</t>
  </si>
  <si>
    <t>L_gtotal</t>
    <phoneticPr fontId="1"/>
  </si>
  <si>
    <t>length of ascending colon</t>
    <phoneticPr fontId="1"/>
  </si>
  <si>
    <t>length of transverse colon</t>
    <phoneticPr fontId="1"/>
  </si>
  <si>
    <t>sum of length of descending and sigmoid colon</t>
    <phoneticPr fontId="1"/>
  </si>
  <si>
    <t>length of rectum</t>
    <phoneticPr fontId="1"/>
  </si>
  <si>
    <t>total length of gastro-intestinal truct</t>
    <phoneticPr fontId="1"/>
  </si>
  <si>
    <t>tau_rb</t>
  </si>
  <si>
    <t>tau_rb</t>
    <phoneticPr fontId="1"/>
  </si>
  <si>
    <t>gastric emptying</t>
    <phoneticPr fontId="1"/>
  </si>
  <si>
    <t>bile flow</t>
    <phoneticPr fontId="1"/>
  </si>
  <si>
    <t>gut blood flow</t>
    <phoneticPr fontId="1"/>
  </si>
  <si>
    <t>hepatic blood flow</t>
    <phoneticPr fontId="1"/>
  </si>
  <si>
    <t>renal blood flow</t>
    <phoneticPr fontId="1"/>
  </si>
  <si>
    <t>tau_ru</t>
  </si>
  <si>
    <t>tau_ru</t>
    <phoneticPr fontId="1"/>
  </si>
  <si>
    <t>urinary flow through renal tubules</t>
    <phoneticPr fontId="1"/>
  </si>
  <si>
    <t>lag_urinate1</t>
  </si>
  <si>
    <t>lag_urinate1</t>
    <phoneticPr fontId="1"/>
  </si>
  <si>
    <t>lag_urinate2</t>
  </si>
  <si>
    <t>lag_urinate2</t>
    <phoneticPr fontId="1"/>
  </si>
  <si>
    <t>lag_urinate3</t>
  </si>
  <si>
    <t>lag_urinate3</t>
    <phoneticPr fontId="1"/>
  </si>
  <si>
    <t>lag_urinate4</t>
  </si>
  <si>
    <t>lag_urinate4</t>
    <phoneticPr fontId="1"/>
  </si>
  <si>
    <t>once_a_day</t>
  </si>
  <si>
    <t>once_a_day</t>
    <phoneticPr fontId="1"/>
  </si>
  <si>
    <t>endless</t>
  </si>
  <si>
    <t>endless</t>
    <phoneticPr fontId="1"/>
  </si>
  <si>
    <t>once_a_day</t>
    <phoneticPr fontId="1"/>
  </si>
  <si>
    <t>p[17]</t>
  </si>
  <si>
    <t>p[18]</t>
  </si>
  <si>
    <t>p[19]</t>
  </si>
  <si>
    <t>p[27]</t>
  </si>
  <si>
    <t>p[28]</t>
  </si>
  <si>
    <t>p[29]</t>
  </si>
  <si>
    <t>p[30]</t>
  </si>
  <si>
    <t>p[31]</t>
  </si>
  <si>
    <t>p[32]</t>
  </si>
  <si>
    <t>p[33]</t>
  </si>
  <si>
    <t>p[34]</t>
  </si>
  <si>
    <t>p[35]</t>
  </si>
  <si>
    <t>p[36]</t>
  </si>
  <si>
    <t>p[37]</t>
  </si>
  <si>
    <t>p[38]</t>
  </si>
  <si>
    <t>p[39]</t>
  </si>
  <si>
    <t>p[42]</t>
  </si>
  <si>
    <t>p[43]</t>
  </si>
  <si>
    <t>p[44]</t>
  </si>
  <si>
    <t>min</t>
    <phoneticPr fontId="1"/>
  </si>
  <si>
    <t>no_lag_time</t>
  </si>
  <si>
    <t>no_lag_time</t>
    <phoneticPr fontId="1"/>
  </si>
  <si>
    <t>no_lag_time</t>
    <phoneticPr fontId="1"/>
  </si>
  <si>
    <t>lag_defecate</t>
  </si>
  <si>
    <t>lag_defecate</t>
    <phoneticPr fontId="1"/>
  </si>
  <si>
    <t>V_drink</t>
    <phoneticPr fontId="1"/>
  </si>
  <si>
    <t>mL</t>
    <phoneticPr fontId="1"/>
  </si>
  <si>
    <t>g</t>
    <phoneticPr fontId="1"/>
  </si>
  <si>
    <t>W_body</t>
    <phoneticPr fontId="1"/>
  </si>
  <si>
    <t>H_body</t>
    <phoneticPr fontId="1"/>
  </si>
  <si>
    <t>T_body</t>
    <phoneticPr fontId="1"/>
  </si>
  <si>
    <t>K</t>
    <phoneticPr fontId="1"/>
  </si>
  <si>
    <t>cm</t>
    <phoneticPr fontId="1"/>
  </si>
  <si>
    <t>body weight</t>
    <phoneticPr fontId="1"/>
  </si>
  <si>
    <t>body height</t>
    <phoneticPr fontId="1"/>
  </si>
  <si>
    <t>y[142]</t>
  </si>
  <si>
    <t>y[143]</t>
  </si>
  <si>
    <t>y[144]</t>
  </si>
  <si>
    <t>y[145]</t>
  </si>
  <si>
    <t>y[146]</t>
  </si>
  <si>
    <t>y[147]</t>
  </si>
  <si>
    <t>y[148]</t>
  </si>
  <si>
    <t>y[149]</t>
  </si>
  <si>
    <t>y[150]</t>
  </si>
  <si>
    <t>y[151]</t>
  </si>
  <si>
    <t>y[152]</t>
  </si>
  <si>
    <t>y[153]</t>
  </si>
  <si>
    <t>y[154]</t>
  </si>
  <si>
    <t>y[155]</t>
  </si>
  <si>
    <t>y[156]</t>
  </si>
  <si>
    <t>y[157]</t>
  </si>
  <si>
    <t>y[158]</t>
  </si>
  <si>
    <t>y[159]</t>
  </si>
  <si>
    <t>y[160]</t>
  </si>
  <si>
    <t>y[161]</t>
  </si>
  <si>
    <t>y[162]</t>
  </si>
  <si>
    <t>y[163]</t>
  </si>
  <si>
    <t>y[164]</t>
  </si>
  <si>
    <t>y[165]</t>
  </si>
  <si>
    <t>y[166]</t>
  </si>
  <si>
    <t>y[167]</t>
  </si>
  <si>
    <t>y[168]</t>
  </si>
  <si>
    <t>y[169]</t>
  </si>
  <si>
    <t>y[170]</t>
  </si>
  <si>
    <t>y[171]</t>
  </si>
  <si>
    <t>y[172]</t>
  </si>
  <si>
    <t>y[173]</t>
  </si>
  <si>
    <t>y[174]</t>
  </si>
  <si>
    <t>y[175]</t>
  </si>
  <si>
    <t>y[176]</t>
  </si>
  <si>
    <t>y[177]</t>
  </si>
  <si>
    <t>y[178]</t>
  </si>
  <si>
    <t>y[179]</t>
  </si>
  <si>
    <t>y[180]</t>
  </si>
  <si>
    <t>y[181]</t>
  </si>
  <si>
    <t>y[182]</t>
  </si>
  <si>
    <t>y[183]</t>
  </si>
  <si>
    <t>g</t>
    <phoneticPr fontId="1"/>
  </si>
  <si>
    <t>y[21]</t>
  </si>
  <si>
    <t>y[22]</t>
  </si>
  <si>
    <t>y[23]</t>
  </si>
  <si>
    <t>y[24]</t>
  </si>
  <si>
    <t>y[25]</t>
  </si>
  <si>
    <t>y[29]</t>
  </si>
  <si>
    <t>y[13]</t>
  </si>
  <si>
    <t>y[14]</t>
  </si>
  <si>
    <t>y[15]</t>
  </si>
  <si>
    <t>y[3]</t>
  </si>
  <si>
    <t>y[11]</t>
  </si>
  <si>
    <t>y[30]</t>
  </si>
  <si>
    <t>y[31]</t>
  </si>
  <si>
    <t>y[12]</t>
  </si>
  <si>
    <t>y[32]</t>
  </si>
  <si>
    <t>y[66]</t>
  </si>
  <si>
    <t>y[67]</t>
  </si>
  <si>
    <t>y[68]</t>
  </si>
  <si>
    <t>y[102]</t>
  </si>
  <si>
    <t>y[103]</t>
  </si>
  <si>
    <t>y[104]</t>
  </si>
  <si>
    <t>y[139]</t>
  </si>
  <si>
    <t>y[140]</t>
  </si>
  <si>
    <t>y[141]</t>
  </si>
  <si>
    <t>print("clock=", t/60+8, "  breakfast")</t>
    <phoneticPr fontId="1"/>
  </si>
  <si>
    <t>print("clock=", t/60+8, "  lunch")</t>
    <phoneticPr fontId="1"/>
  </si>
  <si>
    <t>print("clock=", t/60+8, "  dinner")</t>
    <phoneticPr fontId="1"/>
  </si>
  <si>
    <t>print("clock=", t/60+8, "  defecation")</t>
    <phoneticPr fontId="1"/>
  </si>
  <si>
    <t>V_rb_in</t>
    <phoneticPr fontId="1"/>
  </si>
  <si>
    <t>p[62]</t>
  </si>
  <si>
    <t>p[63]</t>
  </si>
  <si>
    <t>p[64]</t>
  </si>
  <si>
    <t>mL</t>
    <phoneticPr fontId="1"/>
  </si>
  <si>
    <t>print("clock=", t/60+8, "  urination1")</t>
    <phoneticPr fontId="1"/>
  </si>
  <si>
    <t>print("clock=", t/60+8, "  urination2")</t>
    <phoneticPr fontId="1"/>
  </si>
  <si>
    <t>print("clock=", t/60+8, "  urination3")</t>
    <phoneticPr fontId="1"/>
  </si>
  <si>
    <t>print("clock=", t/60+8, "  urination4")</t>
    <phoneticPr fontId="1"/>
  </si>
  <si>
    <t>/min</t>
  </si>
  <si>
    <t>rate constant of water reabsorption</t>
  </si>
  <si>
    <t>kw_r_px</t>
    <phoneticPr fontId="1"/>
  </si>
  <si>
    <t>kw_r_hd</t>
    <phoneticPr fontId="1"/>
  </si>
  <si>
    <t>kw_r_ha</t>
    <phoneticPr fontId="1"/>
  </si>
  <si>
    <t>kw_r_ds</t>
    <phoneticPr fontId="1"/>
  </si>
  <si>
    <t>kw_r_cd</t>
    <phoneticPr fontId="1"/>
  </si>
  <si>
    <t>V_gfr</t>
    <phoneticPr fontId="1"/>
  </si>
  <si>
    <t>p[65]</t>
  </si>
  <si>
    <t>p[66]</t>
  </si>
  <si>
    <t>p[67]</t>
  </si>
  <si>
    <t>p[68]</t>
  </si>
  <si>
    <t>V_hb_in</t>
    <phoneticPr fontId="1"/>
  </si>
  <si>
    <t>start of simulation</t>
    <phoneticPr fontId="1"/>
  </si>
  <si>
    <t>end of simulation</t>
    <phoneticPr fontId="1"/>
  </si>
  <si>
    <t>interval (once a day)</t>
    <phoneticPr fontId="1"/>
  </si>
  <si>
    <t>lag time (no lag from start)</t>
    <phoneticPr fontId="1"/>
  </si>
  <si>
    <t>duration (endless)</t>
    <phoneticPr fontId="1"/>
  </si>
  <si>
    <t>V_pv_out</t>
    <phoneticPr fontId="1"/>
  </si>
  <si>
    <t>p[69]</t>
  </si>
  <si>
    <t>mL/min</t>
    <phoneticPr fontId="1"/>
  </si>
  <si>
    <t>V_pv_base</t>
    <phoneticPr fontId="1"/>
  </si>
  <si>
    <t>p[70]</t>
  </si>
  <si>
    <t>mL</t>
    <phoneticPr fontId="1"/>
  </si>
  <si>
    <t>length of each section in duodenum, jejunum, and illeum (assumed stomach is equivalent to 20 cm)</t>
    <phoneticPr fontId="1"/>
  </si>
  <si>
    <t>non-digestible food  (28.2 g/day)</t>
    <phoneticPr fontId="1"/>
  </si>
  <si>
    <t>V_meal</t>
    <phoneticPr fontId="1"/>
  </si>
  <si>
    <t>W_meal</t>
    <phoneticPr fontId="1"/>
  </si>
  <si>
    <t>lag_drink3</t>
  </si>
  <si>
    <t>lag_drink1</t>
  </si>
  <si>
    <t>lag_drink1</t>
    <phoneticPr fontId="1"/>
  </si>
  <si>
    <t>lag_drink3</t>
    <phoneticPr fontId="1"/>
  </si>
  <si>
    <t>lag_drink2</t>
  </si>
  <si>
    <t>lag_drink2</t>
    <phoneticPr fontId="1"/>
  </si>
  <si>
    <t>min</t>
    <phoneticPr fontId="1"/>
  </si>
  <si>
    <t>p[71]</t>
  </si>
  <si>
    <t>p[72]</t>
  </si>
  <si>
    <t>p[73]</t>
  </si>
  <si>
    <t>0.3 mL/kg/h*70 kg / 60 = 0.35 mL/min (=504 mL/day) (Lamke et al, 1977)</t>
    <phoneticPr fontId="1"/>
  </si>
  <si>
    <t>V_ubd_rem</t>
    <phoneticPr fontId="1"/>
  </si>
  <si>
    <t>p[74]</t>
  </si>
  <si>
    <t>mL</t>
    <phoneticPr fontId="1"/>
  </si>
  <si>
    <t>V_vein_base</t>
    <phoneticPr fontId="1"/>
  </si>
  <si>
    <t>p[75]</t>
  </si>
  <si>
    <t>mL</t>
    <phoneticPr fontId="1"/>
  </si>
  <si>
    <t>Qgb = 1100 mL/min</t>
    <phoneticPr fontId="1"/>
  </si>
  <si>
    <t>infiltration rate of hepatic bile</t>
    <phoneticPr fontId="1"/>
  </si>
  <si>
    <t>infiltration rate of water absorption by gallbladder</t>
    <phoneticPr fontId="1"/>
  </si>
  <si>
    <t>lag time from meal to gallbladder emptying</t>
    <phoneticPr fontId="1"/>
  </si>
  <si>
    <t>weight of epithelial cells peeled away</t>
    <phoneticPr fontId="1"/>
  </si>
  <si>
    <t>lag time of urination</t>
    <phoneticPr fontId="1"/>
  </si>
  <si>
    <t>lag time of defecation</t>
    <phoneticPr fontId="1"/>
  </si>
  <si>
    <t>volume of drinking water</t>
    <phoneticPr fontId="1"/>
  </si>
  <si>
    <t>remaining volume after urination</t>
    <phoneticPr fontId="1"/>
  </si>
  <si>
    <t>interval of renal blood flow</t>
    <phoneticPr fontId="1"/>
  </si>
  <si>
    <t>interval of urinary flow</t>
    <phoneticPr fontId="1"/>
  </si>
  <si>
    <t>glomelular filtration rate (1% of Qrb)</t>
    <phoneticPr fontId="1"/>
  </si>
  <si>
    <t>base volume of portal vein</t>
    <phoneticPr fontId="1"/>
  </si>
  <si>
    <t>maximum vo</t>
    <phoneticPr fontId="1"/>
  </si>
  <si>
    <t>fraction of flowed volume in emptying phase</t>
    <phoneticPr fontId="1"/>
  </si>
  <si>
    <t>leak volume from gallbladder in refilling and full phase</t>
    <phoneticPr fontId="1"/>
  </si>
  <si>
    <t>refilling volume into gallbladder in refilling phase</t>
    <phoneticPr fontId="1"/>
  </si>
  <si>
    <t>flowing volume from portal vein to hepatic inlet</t>
    <phoneticPr fontId="1"/>
  </si>
  <si>
    <t>MWeff</t>
    <phoneticPr fontId="1"/>
  </si>
  <si>
    <t>effective molecular weight of food</t>
    <phoneticPr fontId="1"/>
  </si>
  <si>
    <t>renal blood flow (Qrb = 1250 mL/min)</t>
    <phoneticPr fontId="1"/>
  </si>
  <si>
    <t>volume of hepatic arterial flow every interval (Qhb,in = 300 mL/min)</t>
    <phoneticPr fontId="1"/>
  </si>
  <si>
    <t>volume of spleen blood flow every interval (Qspleenb = 71.167 mL/min)</t>
    <phoneticPr fontId="1"/>
  </si>
  <si>
    <t>lag time of urination</t>
    <phoneticPr fontId="1"/>
  </si>
  <si>
    <t>lag time of drinking</t>
    <phoneticPr fontId="1"/>
  </si>
  <si>
    <t>lag time of drinking</t>
    <phoneticPr fontId="1"/>
  </si>
  <si>
    <t>lag_urinate5</t>
    <phoneticPr fontId="1"/>
  </si>
  <si>
    <t>lag_urinate5</t>
    <phoneticPr fontId="1"/>
  </si>
  <si>
    <t>p[76]</t>
  </si>
  <si>
    <t>print("clock=", t/60+8, "  urination5")</t>
    <phoneticPr fontId="1"/>
  </si>
  <si>
    <t>mL</t>
    <phoneticPr fontId="1"/>
  </si>
  <si>
    <t>Iw_pv</t>
    <phoneticPr fontId="1"/>
  </si>
  <si>
    <t>V_if_base</t>
  </si>
  <si>
    <t>Iw_if</t>
    <phoneticPr fontId="1"/>
  </si>
  <si>
    <t>mL/min</t>
    <phoneticPr fontId="1"/>
  </si>
  <si>
    <t>assumed to be 60% of Iw_skin. Insensible perspiration is 806 mL/day in total.</t>
    <phoneticPr fontId="1"/>
  </si>
  <si>
    <t>Qco + Iw_exhale = 5600 + 0.21 = 5600.21 mL/min</t>
    <phoneticPr fontId="1"/>
  </si>
  <si>
    <t>V_rc1</t>
  </si>
  <si>
    <t>V_rc2</t>
  </si>
  <si>
    <t>V_rc3</t>
  </si>
  <si>
    <t>V_rc4</t>
  </si>
  <si>
    <t>V_rc5</t>
  </si>
  <si>
    <t>p[79]</t>
  </si>
  <si>
    <t>p[80]</t>
  </si>
  <si>
    <t>p[81]</t>
  </si>
  <si>
    <t>p[82]</t>
  </si>
  <si>
    <t>p[83]</t>
  </si>
  <si>
    <t>p[84]</t>
  </si>
  <si>
    <t>p[85]</t>
  </si>
  <si>
    <t>p[86]</t>
  </si>
  <si>
    <t>p[87]</t>
  </si>
  <si>
    <t>p[88]</t>
  </si>
  <si>
    <t>p[89]</t>
  </si>
  <si>
    <t>p[90]</t>
  </si>
  <si>
    <t>p[91]</t>
  </si>
  <si>
    <t>p[92]</t>
  </si>
  <si>
    <t>p[93]</t>
  </si>
  <si>
    <t>p[94]</t>
  </si>
  <si>
    <t>p[95]</t>
  </si>
  <si>
    <t>p[96]</t>
  </si>
  <si>
    <t>p[97]</t>
  </si>
  <si>
    <t>p[98]</t>
  </si>
  <si>
    <t>p[99]</t>
  </si>
  <si>
    <t>p[100]</t>
  </si>
  <si>
    <t>p[101]</t>
  </si>
  <si>
    <t>p[104]</t>
  </si>
  <si>
    <t>p[105]</t>
  </si>
  <si>
    <t>p[107]</t>
  </si>
  <si>
    <t>p[108]</t>
  </si>
  <si>
    <t>p[109]</t>
  </si>
  <si>
    <t>p[110]</t>
  </si>
  <si>
    <t>p[111]</t>
  </si>
  <si>
    <t>p[112]</t>
  </si>
  <si>
    <t>p[113]</t>
  </si>
  <si>
    <t>p[114]</t>
  </si>
  <si>
    <t>p[115]</t>
  </si>
  <si>
    <t>p[116]</t>
  </si>
  <si>
    <t>p[117]</t>
  </si>
  <si>
    <t>p[118]</t>
  </si>
  <si>
    <t>p[119]</t>
  </si>
  <si>
    <t>p[120]</t>
  </si>
  <si>
    <t>p[121]</t>
  </si>
  <si>
    <t>p[122]</t>
  </si>
  <si>
    <t>p[123]</t>
  </si>
  <si>
    <t>V_rc = 65.76 mL, 4.9 mm / 33.5 mm</t>
    <phoneticPr fontId="1"/>
  </si>
  <si>
    <t>7.9 mm / 33.5 mm</t>
    <phoneticPr fontId="1"/>
  </si>
  <si>
    <t>7.9 mm / 33.5 mm</t>
    <phoneticPr fontId="1"/>
  </si>
  <si>
    <t>4.9 mm / 33.5 mm</t>
    <phoneticPr fontId="1"/>
  </si>
  <si>
    <t>p[77]</t>
  </si>
  <si>
    <t>p[78]</t>
  </si>
  <si>
    <t>y[133]</t>
  </si>
  <si>
    <t xml:space="preserve">print("clock=", t/60+8, "  drink1") </t>
    <phoneticPr fontId="1"/>
  </si>
  <si>
    <t>print("clock=", t/60+8, "  drink3")</t>
    <phoneticPr fontId="1"/>
  </si>
  <si>
    <t>y[64]</t>
  </si>
  <si>
    <t>delta_y[32:71] += -y[32:71] + y[31:70]</t>
    <phoneticPr fontId="1"/>
  </si>
  <si>
    <t>infiltration rate from portal vein to interstitial fluid (10% of Qpv)</t>
    <phoneticPr fontId="1"/>
  </si>
  <si>
    <t>y[184]</t>
  </si>
  <si>
    <t>y[185]</t>
  </si>
  <si>
    <t>y[186]</t>
  </si>
  <si>
    <t>y[187]</t>
  </si>
  <si>
    <t>y[188]</t>
  </si>
  <si>
    <t>y[190]</t>
  </si>
  <si>
    <t>y[191]</t>
  </si>
  <si>
    <t>y[192]</t>
  </si>
  <si>
    <t>y[193]</t>
  </si>
  <si>
    <t>y[194]</t>
  </si>
  <si>
    <t>y[195]</t>
  </si>
  <si>
    <t>y[196]</t>
  </si>
  <si>
    <t>y[197]</t>
  </si>
  <si>
    <t>y[198]</t>
  </si>
  <si>
    <t>y[199]</t>
  </si>
  <si>
    <t>y[200]</t>
  </si>
  <si>
    <t>y[201]</t>
  </si>
  <si>
    <t>y[202]</t>
  </si>
  <si>
    <t>y[203]</t>
  </si>
  <si>
    <t>y[204]</t>
  </si>
  <si>
    <t>y[205]</t>
  </si>
  <si>
    <t>y[206]</t>
  </si>
  <si>
    <t>y[207]</t>
  </si>
  <si>
    <t>y[208]</t>
  </si>
  <si>
    <t>y[209]</t>
  </si>
  <si>
    <t>y[210]</t>
  </si>
  <si>
    <t>y[211]</t>
  </si>
  <si>
    <t>y[212]</t>
  </si>
  <si>
    <t>y[213]</t>
  </si>
  <si>
    <t>y[214]</t>
  </si>
  <si>
    <t>y[215]</t>
  </si>
  <si>
    <t>y[216]</t>
  </si>
  <si>
    <t>nmol</t>
  </si>
  <si>
    <t>nmol</t>
    <phoneticPr fontId="1"/>
  </si>
  <si>
    <t>y[217]</t>
  </si>
  <si>
    <t>y[218]</t>
  </si>
  <si>
    <t>y[219]</t>
  </si>
  <si>
    <t>y[220]</t>
  </si>
  <si>
    <t>y[221]</t>
  </si>
  <si>
    <t>y[222]</t>
  </si>
  <si>
    <t>y[223]</t>
  </si>
  <si>
    <t>y[224]</t>
  </si>
  <si>
    <t>y[225]</t>
  </si>
  <si>
    <t>y[226]</t>
  </si>
  <si>
    <t>y[227]</t>
  </si>
  <si>
    <t>y[228]</t>
  </si>
  <si>
    <t>y[229]</t>
  </si>
  <si>
    <t>y[230]</t>
  </si>
  <si>
    <t>y[231]</t>
  </si>
  <si>
    <t>y[232]</t>
  </si>
  <si>
    <t>y[233]</t>
  </si>
  <si>
    <t>y[234]</t>
  </si>
  <si>
    <t>y[235]</t>
  </si>
  <si>
    <t>y[236]</t>
  </si>
  <si>
    <t>y[237]</t>
  </si>
  <si>
    <t>y[238]</t>
  </si>
  <si>
    <t>y[239]</t>
  </si>
  <si>
    <t>y[240]</t>
  </si>
  <si>
    <t>y[241]</t>
  </si>
  <si>
    <t>y[242]</t>
  </si>
  <si>
    <t>y[243]</t>
  </si>
  <si>
    <t>y[244]</t>
  </si>
  <si>
    <t>y[245]</t>
  </si>
  <si>
    <t>y[246]</t>
  </si>
  <si>
    <t>y[247]</t>
  </si>
  <si>
    <t>y[248]</t>
  </si>
  <si>
    <t>y[249]</t>
  </si>
  <si>
    <t>y[250]</t>
  </si>
  <si>
    <t>y[251]</t>
  </si>
  <si>
    <t>y[252]</t>
  </si>
  <si>
    <t>y[253]</t>
  </si>
  <si>
    <t>y[254]</t>
  </si>
  <si>
    <t>y[255]</t>
  </si>
  <si>
    <t>y[256]</t>
  </si>
  <si>
    <t>y[257]</t>
  </si>
  <si>
    <t>y[258]</t>
  </si>
  <si>
    <t>y[259]</t>
  </si>
  <si>
    <t>y[260]</t>
  </si>
  <si>
    <t>y[262]</t>
  </si>
  <si>
    <t>y[263]</t>
  </si>
  <si>
    <t>y[264]</t>
  </si>
  <si>
    <t>y[265]</t>
  </si>
  <si>
    <t>y[266]</t>
  </si>
  <si>
    <t>y[267]</t>
  </si>
  <si>
    <t>y[268]</t>
  </si>
  <si>
    <t>y[269]</t>
  </si>
  <si>
    <t>y[270]</t>
  </si>
  <si>
    <t>y[271]</t>
  </si>
  <si>
    <t>y[272]</t>
  </si>
  <si>
    <t>y[273]</t>
  </si>
  <si>
    <t>y[274]</t>
  </si>
  <si>
    <t>y[275]</t>
  </si>
  <si>
    <t>y[276]</t>
  </si>
  <si>
    <t>y[277]</t>
  </si>
  <si>
    <t>y[278]</t>
  </si>
  <si>
    <t>y[279]</t>
  </si>
  <si>
    <t>y[280]</t>
  </si>
  <si>
    <t>y[281]</t>
  </si>
  <si>
    <t>y[282]</t>
  </si>
  <si>
    <t>y[283]</t>
  </si>
  <si>
    <t>y[284]</t>
  </si>
  <si>
    <t>y[285]</t>
  </si>
  <si>
    <t>y[286]</t>
  </si>
  <si>
    <t>y[287]</t>
  </si>
  <si>
    <t>y[288]</t>
  </si>
  <si>
    <t>y[289]</t>
  </si>
  <si>
    <t>y[290]</t>
  </si>
  <si>
    <t>y[291]</t>
  </si>
  <si>
    <t>y[292]</t>
  </si>
  <si>
    <t>y[293]</t>
  </si>
  <si>
    <t>y[294]</t>
  </si>
  <si>
    <t>y[295]</t>
  </si>
  <si>
    <t>y[296]</t>
  </si>
  <si>
    <t>y[297]</t>
  </si>
  <si>
    <t>y[298]</t>
  </si>
  <si>
    <t>y[299]</t>
  </si>
  <si>
    <t>y[300]</t>
  </si>
  <si>
    <t>y[301]</t>
  </si>
  <si>
    <t>y[302]</t>
  </si>
  <si>
    <t>y[303]</t>
  </si>
  <si>
    <t>y[304]</t>
  </si>
  <si>
    <t>y[305]</t>
  </si>
  <si>
    <t>y[306]</t>
  </si>
  <si>
    <t>y[307]</t>
  </si>
  <si>
    <t>y[308]</t>
  </si>
  <si>
    <t>y[309]</t>
  </si>
  <si>
    <t>y[310]</t>
  </si>
  <si>
    <t>y[311]</t>
  </si>
  <si>
    <t>y[312]</t>
  </si>
  <si>
    <t>y[313]</t>
  </si>
  <si>
    <t>y[314]</t>
  </si>
  <si>
    <t>y[315]</t>
  </si>
  <si>
    <t>y[316]</t>
  </si>
  <si>
    <t>y[317]</t>
  </si>
  <si>
    <t>y[318]</t>
  </si>
  <si>
    <t>y[319]</t>
  </si>
  <si>
    <t>y[320]</t>
  </si>
  <si>
    <t>y[321]</t>
  </si>
  <si>
    <t>y[322]</t>
  </si>
  <si>
    <t>y[323]</t>
  </si>
  <si>
    <t>y[324]</t>
  </si>
  <si>
    <t>y[325]</t>
  </si>
  <si>
    <t>y[326]</t>
  </si>
  <si>
    <t>y[327]</t>
  </si>
  <si>
    <t>y[328]</t>
  </si>
  <si>
    <t>y[329]</t>
  </si>
  <si>
    <t>y[330]</t>
  </si>
  <si>
    <t>y[331]</t>
  </si>
  <si>
    <t>y[332]</t>
  </si>
  <si>
    <t>y[333]</t>
  </si>
  <si>
    <t>y[334]</t>
  </si>
  <si>
    <t>y[335]</t>
  </si>
  <si>
    <t>y[336]</t>
  </si>
  <si>
    <t>y[337]</t>
  </si>
  <si>
    <t>y[338]</t>
  </si>
  <si>
    <t>y[339]</t>
  </si>
  <si>
    <t>y[340]</t>
  </si>
  <si>
    <t>y[341]</t>
  </si>
  <si>
    <t>y[342]</t>
  </si>
  <si>
    <t>y[343]</t>
  </si>
  <si>
    <t>y[344]</t>
  </si>
  <si>
    <t>y[345]</t>
  </si>
  <si>
    <t>y[346]</t>
  </si>
  <si>
    <t>y[347]</t>
  </si>
  <si>
    <t>y[348]</t>
  </si>
  <si>
    <t>y[349]</t>
  </si>
  <si>
    <t>y[350]</t>
  </si>
  <si>
    <t>y[351]</t>
  </si>
  <si>
    <t>y[352]</t>
  </si>
  <si>
    <t>y[353]</t>
  </si>
  <si>
    <t>y[354]</t>
  </si>
  <si>
    <t>y[355]</t>
  </si>
  <si>
    <t>y[356]</t>
  </si>
  <si>
    <t>y[357]</t>
  </si>
  <si>
    <t>y[358]</t>
  </si>
  <si>
    <t>y[359]</t>
  </si>
  <si>
    <t>y[360]</t>
  </si>
  <si>
    <t>y[361]</t>
  </si>
  <si>
    <t>y[362]</t>
  </si>
  <si>
    <t>y[363]</t>
  </si>
  <si>
    <t>y[364]</t>
  </si>
  <si>
    <t>y[365]</t>
  </si>
  <si>
    <t>y[366]</t>
  </si>
  <si>
    <t>y[367]</t>
  </si>
  <si>
    <t>y[368]</t>
  </si>
  <si>
    <t>y[369]</t>
  </si>
  <si>
    <t>y[370]</t>
  </si>
  <si>
    <t>y[371]</t>
  </si>
  <si>
    <t>y[372]</t>
  </si>
  <si>
    <t>y[373]</t>
  </si>
  <si>
    <t>y[374]</t>
  </si>
  <si>
    <t>y[375]</t>
  </si>
  <si>
    <t>y[376]</t>
  </si>
  <si>
    <t>y[377]</t>
  </si>
  <si>
    <t>y[378]</t>
  </si>
  <si>
    <t>y[379]</t>
  </si>
  <si>
    <t>y[380]</t>
  </si>
  <si>
    <t>y[381]</t>
  </si>
  <si>
    <t>y[382]</t>
  </si>
  <si>
    <t>y[383]</t>
  </si>
  <si>
    <t>y[384]</t>
  </si>
  <si>
    <t>y[385]</t>
  </si>
  <si>
    <t>y[386]</t>
  </si>
  <si>
    <t>y[387]</t>
  </si>
  <si>
    <t>y[388]</t>
  </si>
  <si>
    <t>y[389]</t>
  </si>
  <si>
    <t>y[390]</t>
  </si>
  <si>
    <t>y[391]</t>
  </si>
  <si>
    <t>y[392]</t>
  </si>
  <si>
    <t>y[393]</t>
  </si>
  <si>
    <t>X_vein_1</t>
    <phoneticPr fontId="1"/>
  </si>
  <si>
    <t>X_rheart_1</t>
    <phoneticPr fontId="1"/>
  </si>
  <si>
    <t>X_pb1_1</t>
    <phoneticPr fontId="1"/>
  </si>
  <si>
    <t>X_pb2_1</t>
    <phoneticPr fontId="1"/>
  </si>
  <si>
    <t>X_pb3_1</t>
    <phoneticPr fontId="1"/>
  </si>
  <si>
    <t>X_pb4_1</t>
    <phoneticPr fontId="1"/>
  </si>
  <si>
    <t>X_lheart_1</t>
    <phoneticPr fontId="1"/>
  </si>
  <si>
    <t>X_artery_1</t>
    <phoneticPr fontId="1"/>
  </si>
  <si>
    <t>X_if_1</t>
    <phoneticPr fontId="1"/>
  </si>
  <si>
    <t>X_pv_1</t>
    <phoneticPr fontId="1"/>
  </si>
  <si>
    <t>X_hb_inlet_1</t>
    <phoneticPr fontId="1"/>
  </si>
  <si>
    <t>X_fhb1_1</t>
    <phoneticPr fontId="1"/>
  </si>
  <si>
    <t>X_fhb2_1</t>
    <phoneticPr fontId="1"/>
  </si>
  <si>
    <t>X_fhb3_1</t>
    <phoneticPr fontId="1"/>
  </si>
  <si>
    <t>X_fhb4_1</t>
    <phoneticPr fontId="1"/>
  </si>
  <si>
    <t>X_fhb5_1</t>
    <phoneticPr fontId="1"/>
  </si>
  <si>
    <t>X_hb_outlet_1</t>
    <phoneticPr fontId="1"/>
  </si>
  <si>
    <t>X_hduct_1</t>
    <phoneticPr fontId="1"/>
  </si>
  <si>
    <t>X_gbd_1</t>
    <phoneticPr fontId="1"/>
  </si>
  <si>
    <t>X_bduct_1</t>
    <phoneticPr fontId="1"/>
  </si>
  <si>
    <t>X_gbd_empty_1</t>
    <phoneticPr fontId="1"/>
  </si>
  <si>
    <t>X_gbd_refill_1</t>
    <phoneticPr fontId="1"/>
  </si>
  <si>
    <t>X_rb_glm_1</t>
    <phoneticPr fontId="1"/>
  </si>
  <si>
    <t>X_rb1_1</t>
    <phoneticPr fontId="1"/>
  </si>
  <si>
    <t>X_rb2_1</t>
    <phoneticPr fontId="1"/>
  </si>
  <si>
    <t>X_rb3_1</t>
    <phoneticPr fontId="1"/>
  </si>
  <si>
    <t>X_rb4_1</t>
    <phoneticPr fontId="1"/>
  </si>
  <si>
    <t>X_rb5_1</t>
    <phoneticPr fontId="1"/>
  </si>
  <si>
    <t>X_ru0_1</t>
    <phoneticPr fontId="1"/>
  </si>
  <si>
    <t>X_ru1_1</t>
    <phoneticPr fontId="1"/>
  </si>
  <si>
    <t>X_ru2_1</t>
    <phoneticPr fontId="1"/>
  </si>
  <si>
    <t>X_ru3_1</t>
    <phoneticPr fontId="1"/>
  </si>
  <si>
    <t>X_ru4_1</t>
    <phoneticPr fontId="1"/>
  </si>
  <si>
    <t>X_ru5_1</t>
    <phoneticPr fontId="1"/>
  </si>
  <si>
    <t>X_ru6_1</t>
    <phoneticPr fontId="1"/>
  </si>
  <si>
    <t>X_ru7_1</t>
    <phoneticPr fontId="1"/>
  </si>
  <si>
    <t>X_ru8_1</t>
    <phoneticPr fontId="1"/>
  </si>
  <si>
    <t>X_ru9_1</t>
    <phoneticPr fontId="1"/>
  </si>
  <si>
    <t>X_ru10_1</t>
    <phoneticPr fontId="1"/>
  </si>
  <si>
    <t>X_ru11_1</t>
    <phoneticPr fontId="1"/>
  </si>
  <si>
    <t>X_ru12_1</t>
    <phoneticPr fontId="1"/>
  </si>
  <si>
    <t>X_ru13_1</t>
    <phoneticPr fontId="1"/>
  </si>
  <si>
    <t>X_ru14_1</t>
    <phoneticPr fontId="1"/>
  </si>
  <si>
    <t>X_ru15_1</t>
    <phoneticPr fontId="1"/>
  </si>
  <si>
    <t>X_ru16_1</t>
    <phoneticPr fontId="1"/>
  </si>
  <si>
    <t>X_ru17_1</t>
    <phoneticPr fontId="1"/>
  </si>
  <si>
    <t>X_ru18_1</t>
    <phoneticPr fontId="1"/>
  </si>
  <si>
    <t>X_ru19_1</t>
    <phoneticPr fontId="1"/>
  </si>
  <si>
    <t>X_ru20_1</t>
    <phoneticPr fontId="1"/>
  </si>
  <si>
    <t>X_ru21_1</t>
    <phoneticPr fontId="1"/>
  </si>
  <si>
    <t>X_ru22_1</t>
    <phoneticPr fontId="1"/>
  </si>
  <si>
    <t>X_ru23_1</t>
    <phoneticPr fontId="1"/>
  </si>
  <si>
    <t>X_ru24_1</t>
    <phoneticPr fontId="1"/>
  </si>
  <si>
    <t>X_ru25_1</t>
    <phoneticPr fontId="1"/>
  </si>
  <si>
    <t>X_ru26_1</t>
    <phoneticPr fontId="1"/>
  </si>
  <si>
    <t>X_ru27_1</t>
    <phoneticPr fontId="1"/>
  </si>
  <si>
    <t>X_ru28_1</t>
    <phoneticPr fontId="1"/>
  </si>
  <si>
    <t>X_ru29_1</t>
    <phoneticPr fontId="1"/>
  </si>
  <si>
    <t>X_ru30_1</t>
    <phoneticPr fontId="1"/>
  </si>
  <si>
    <t>X_ru31_1</t>
    <phoneticPr fontId="1"/>
  </si>
  <si>
    <t>X_ru32_1</t>
    <phoneticPr fontId="1"/>
  </si>
  <si>
    <t>X_ru33_1</t>
    <phoneticPr fontId="1"/>
  </si>
  <si>
    <t>X_ru34_1</t>
    <phoneticPr fontId="1"/>
  </si>
  <si>
    <t>X_ru35_1</t>
    <phoneticPr fontId="1"/>
  </si>
  <si>
    <t>X_ru36_1</t>
    <phoneticPr fontId="1"/>
  </si>
  <si>
    <t>X_ru37_1</t>
    <phoneticPr fontId="1"/>
  </si>
  <si>
    <t>X_ru38_1</t>
    <phoneticPr fontId="1"/>
  </si>
  <si>
    <t>X_ru39_1</t>
    <phoneticPr fontId="1"/>
  </si>
  <si>
    <t>X_ubd_1</t>
    <phoneticPr fontId="1"/>
  </si>
  <si>
    <t>X_urinated_1</t>
    <phoneticPr fontId="1"/>
  </si>
  <si>
    <t>X_gb_ma_1</t>
    <phoneticPr fontId="1"/>
  </si>
  <si>
    <t>X_gb1_1</t>
    <phoneticPr fontId="1"/>
  </si>
  <si>
    <t>X_gb2_1</t>
    <phoneticPr fontId="1"/>
  </si>
  <si>
    <t>X_gb3_1</t>
    <phoneticPr fontId="1"/>
  </si>
  <si>
    <t>X_gb4_1</t>
    <phoneticPr fontId="1"/>
  </si>
  <si>
    <t>X_gb5_1</t>
    <phoneticPr fontId="1"/>
  </si>
  <si>
    <t>X_gb6_1</t>
    <phoneticPr fontId="1"/>
  </si>
  <si>
    <t>X_gb7_1</t>
    <phoneticPr fontId="1"/>
  </si>
  <si>
    <t>X_gb8_1</t>
    <phoneticPr fontId="1"/>
  </si>
  <si>
    <t>X_gb9_1</t>
    <phoneticPr fontId="1"/>
  </si>
  <si>
    <t>X_gb10_1</t>
    <phoneticPr fontId="1"/>
  </si>
  <si>
    <t>X_gb11_1</t>
    <phoneticPr fontId="1"/>
  </si>
  <si>
    <t>X_gb12_1</t>
    <phoneticPr fontId="1"/>
  </si>
  <si>
    <t>X_gb13_1</t>
    <phoneticPr fontId="1"/>
  </si>
  <si>
    <t>X_gb14_1</t>
    <phoneticPr fontId="1"/>
  </si>
  <si>
    <t>X_gb15_1</t>
    <phoneticPr fontId="1"/>
  </si>
  <si>
    <t>X_gb16_1</t>
    <phoneticPr fontId="1"/>
  </si>
  <si>
    <t>X_gb17_1</t>
    <phoneticPr fontId="1"/>
  </si>
  <si>
    <t>X_gb18_1</t>
    <phoneticPr fontId="1"/>
  </si>
  <si>
    <t>X_gb19_1</t>
    <phoneticPr fontId="1"/>
  </si>
  <si>
    <t>X_gb20_1</t>
    <phoneticPr fontId="1"/>
  </si>
  <si>
    <t>X_gb21_1</t>
    <phoneticPr fontId="1"/>
  </si>
  <si>
    <t>X_gb22_1</t>
    <phoneticPr fontId="1"/>
  </si>
  <si>
    <t>X_gb23_1</t>
    <phoneticPr fontId="1"/>
  </si>
  <si>
    <t>X_gb24_1</t>
    <phoneticPr fontId="1"/>
  </si>
  <si>
    <t>X_gb25_1</t>
    <phoneticPr fontId="1"/>
  </si>
  <si>
    <t>X_gb26_1</t>
    <phoneticPr fontId="1"/>
  </si>
  <si>
    <t>X_gb27_1</t>
    <phoneticPr fontId="1"/>
  </si>
  <si>
    <t>X_gb28_1</t>
    <phoneticPr fontId="1"/>
  </si>
  <si>
    <t>X_gb29_1</t>
    <phoneticPr fontId="1"/>
  </si>
  <si>
    <t>X_gb30_1</t>
    <phoneticPr fontId="1"/>
  </si>
  <si>
    <t>X_gb31_1</t>
    <phoneticPr fontId="1"/>
  </si>
  <si>
    <t>X_gb32_1</t>
    <phoneticPr fontId="1"/>
  </si>
  <si>
    <t>X_gb33_1</t>
    <phoneticPr fontId="1"/>
  </si>
  <si>
    <t>X_gb34_1</t>
    <phoneticPr fontId="1"/>
  </si>
  <si>
    <t>X_gb35_1</t>
    <phoneticPr fontId="1"/>
  </si>
  <si>
    <t>X_gb36_1</t>
    <phoneticPr fontId="1"/>
  </si>
  <si>
    <t>X_gf1_1</t>
    <phoneticPr fontId="1"/>
  </si>
  <si>
    <t>X_gf2_1</t>
    <phoneticPr fontId="1"/>
  </si>
  <si>
    <t>X_gf3_1</t>
    <phoneticPr fontId="1"/>
  </si>
  <si>
    <t>X_gf4_1</t>
    <phoneticPr fontId="1"/>
  </si>
  <si>
    <t>X_gf5_1</t>
    <phoneticPr fontId="1"/>
  </si>
  <si>
    <t>X_gf6_1</t>
    <phoneticPr fontId="1"/>
  </si>
  <si>
    <t>X_gf7_1</t>
    <phoneticPr fontId="1"/>
  </si>
  <si>
    <t>X_gf8_1</t>
    <phoneticPr fontId="1"/>
  </si>
  <si>
    <t>X_gf9_1</t>
    <phoneticPr fontId="1"/>
  </si>
  <si>
    <t>X_gf10_1</t>
    <phoneticPr fontId="1"/>
  </si>
  <si>
    <t>X_gf11_1</t>
    <phoneticPr fontId="1"/>
  </si>
  <si>
    <t>X_gf12_1</t>
    <phoneticPr fontId="1"/>
  </si>
  <si>
    <t>X_gf13_1</t>
    <phoneticPr fontId="1"/>
  </si>
  <si>
    <t>X_gf14_1</t>
    <phoneticPr fontId="1"/>
  </si>
  <si>
    <t>X_gf15_1</t>
    <phoneticPr fontId="1"/>
  </si>
  <si>
    <t>X_gf16_1</t>
    <phoneticPr fontId="1"/>
  </si>
  <si>
    <t>X_gf17_1</t>
    <phoneticPr fontId="1"/>
  </si>
  <si>
    <t>X_gf18_1</t>
    <phoneticPr fontId="1"/>
  </si>
  <si>
    <t>X_gf19_1</t>
    <phoneticPr fontId="1"/>
  </si>
  <si>
    <t>X_gf20_1</t>
    <phoneticPr fontId="1"/>
  </si>
  <si>
    <t>X_gf21_1</t>
    <phoneticPr fontId="1"/>
  </si>
  <si>
    <t>X_gf22_1</t>
    <phoneticPr fontId="1"/>
  </si>
  <si>
    <t>X_gf23_1</t>
    <phoneticPr fontId="1"/>
  </si>
  <si>
    <t>X_gf24_1</t>
    <phoneticPr fontId="1"/>
  </si>
  <si>
    <t>X_gf25_1</t>
    <phoneticPr fontId="1"/>
  </si>
  <si>
    <t>X_gf26_1</t>
    <phoneticPr fontId="1"/>
  </si>
  <si>
    <t>X_gf27_1</t>
    <phoneticPr fontId="1"/>
  </si>
  <si>
    <t>X_gf28_1</t>
    <phoneticPr fontId="1"/>
  </si>
  <si>
    <t>X_gf29_1</t>
    <phoneticPr fontId="1"/>
  </si>
  <si>
    <t>X_gf30_1</t>
    <phoneticPr fontId="1"/>
  </si>
  <si>
    <t>X_gf31_1</t>
    <phoneticPr fontId="1"/>
  </si>
  <si>
    <t>X_gf32_1</t>
    <phoneticPr fontId="1"/>
  </si>
  <si>
    <t>X_gf33_1</t>
    <phoneticPr fontId="1"/>
  </si>
  <si>
    <t>X_gf34_1</t>
    <phoneticPr fontId="1"/>
  </si>
  <si>
    <t>X_gf35_1</t>
    <phoneticPr fontId="1"/>
  </si>
  <si>
    <t>X_gf36_1</t>
    <phoneticPr fontId="1"/>
  </si>
  <si>
    <t>X_gf_def_1</t>
    <phoneticPr fontId="1"/>
  </si>
  <si>
    <t>X_hc1_1</t>
    <phoneticPr fontId="1"/>
  </si>
  <si>
    <t>X_hc2_1</t>
    <phoneticPr fontId="1"/>
  </si>
  <si>
    <t>X_hc3_1</t>
    <phoneticPr fontId="1"/>
  </si>
  <si>
    <t>X_hc4_1</t>
    <phoneticPr fontId="1"/>
  </si>
  <si>
    <t>X_hc5_1</t>
    <phoneticPr fontId="1"/>
  </si>
  <si>
    <t>X_rc1_1</t>
    <phoneticPr fontId="1"/>
  </si>
  <si>
    <t>X_rc2_1</t>
    <phoneticPr fontId="1"/>
  </si>
  <si>
    <t>X_rc3_1</t>
    <phoneticPr fontId="1"/>
  </si>
  <si>
    <t>X_rc4_1</t>
    <phoneticPr fontId="1"/>
  </si>
  <si>
    <t>X_rc5_1</t>
    <phoneticPr fontId="1"/>
  </si>
  <si>
    <t>X_gc1_1</t>
    <phoneticPr fontId="1"/>
  </si>
  <si>
    <t>X_gc2_1</t>
    <phoneticPr fontId="1"/>
  </si>
  <si>
    <t>X_gc3_1</t>
    <phoneticPr fontId="1"/>
  </si>
  <si>
    <t>X_gc4_1</t>
    <phoneticPr fontId="1"/>
  </si>
  <si>
    <t>X_gc5_1</t>
    <phoneticPr fontId="1"/>
  </si>
  <si>
    <t>X_gc6_1</t>
    <phoneticPr fontId="1"/>
  </si>
  <si>
    <t>X_gc7_1</t>
    <phoneticPr fontId="1"/>
  </si>
  <si>
    <t>X_gc8_1</t>
    <phoneticPr fontId="1"/>
  </si>
  <si>
    <t>X_gc9_1</t>
    <phoneticPr fontId="1"/>
  </si>
  <si>
    <t>X_gc10_1</t>
    <phoneticPr fontId="1"/>
  </si>
  <si>
    <t>X_gc11_1</t>
    <phoneticPr fontId="1"/>
  </si>
  <si>
    <t>X_gc12_1</t>
    <phoneticPr fontId="1"/>
  </si>
  <si>
    <t>X_gc13_1</t>
    <phoneticPr fontId="1"/>
  </si>
  <si>
    <t>X_gc14_1</t>
    <phoneticPr fontId="1"/>
  </si>
  <si>
    <t>X_gc15_1</t>
    <phoneticPr fontId="1"/>
  </si>
  <si>
    <t>X_gc16_1</t>
    <phoneticPr fontId="1"/>
  </si>
  <si>
    <t>X_gc17_1</t>
    <phoneticPr fontId="1"/>
  </si>
  <si>
    <t>X_gc18_1</t>
    <phoneticPr fontId="1"/>
  </si>
  <si>
    <t>X_gc19_1</t>
    <phoneticPr fontId="1"/>
  </si>
  <si>
    <t>X_gc20_1</t>
    <phoneticPr fontId="1"/>
  </si>
  <si>
    <t>X_gc21_1</t>
    <phoneticPr fontId="1"/>
  </si>
  <si>
    <t>X_gc22_1</t>
    <phoneticPr fontId="1"/>
  </si>
  <si>
    <t>X_gc23_1</t>
    <phoneticPr fontId="1"/>
  </si>
  <si>
    <t>X_gc24_1</t>
    <phoneticPr fontId="1"/>
  </si>
  <si>
    <t>X_gc25_1</t>
    <phoneticPr fontId="1"/>
  </si>
  <si>
    <t>X_gc26_1</t>
    <phoneticPr fontId="1"/>
  </si>
  <si>
    <t>X_gc27_1</t>
    <phoneticPr fontId="1"/>
  </si>
  <si>
    <t>X_gc28_1</t>
    <phoneticPr fontId="1"/>
  </si>
  <si>
    <t>X_gc29_1</t>
    <phoneticPr fontId="1"/>
  </si>
  <si>
    <t>X_gc30_1</t>
    <phoneticPr fontId="1"/>
  </si>
  <si>
    <t>X_gc31_1</t>
    <phoneticPr fontId="1"/>
  </si>
  <si>
    <t>X_gc32_1</t>
    <phoneticPr fontId="1"/>
  </si>
  <si>
    <t>X_gc33_1</t>
    <phoneticPr fontId="1"/>
  </si>
  <si>
    <t>X_gc34_1</t>
    <phoneticPr fontId="1"/>
  </si>
  <si>
    <t>X_gc35_1</t>
    <phoneticPr fontId="1"/>
  </si>
  <si>
    <t>X_gc36_1</t>
    <phoneticPr fontId="1"/>
  </si>
  <si>
    <t>y[394]</t>
  </si>
  <si>
    <t>y[395]</t>
  </si>
  <si>
    <t>y[396]</t>
  </si>
  <si>
    <t>y[397]</t>
  </si>
  <si>
    <t>y[398]</t>
  </si>
  <si>
    <t>y[399]</t>
  </si>
  <si>
    <t>y[400]</t>
  </si>
  <si>
    <t>y[401]</t>
  </si>
  <si>
    <t>y[402]</t>
  </si>
  <si>
    <t>y[403]</t>
  </si>
  <si>
    <t>y[404]</t>
  </si>
  <si>
    <t>y[405]</t>
  </si>
  <si>
    <t>y[406]</t>
  </si>
  <si>
    <t>y[407]</t>
  </si>
  <si>
    <t>y[408]</t>
  </si>
  <si>
    <t>y[409]</t>
  </si>
  <si>
    <t>y[410]</t>
  </si>
  <si>
    <t>y[411]</t>
  </si>
  <si>
    <t>y[412]</t>
  </si>
  <si>
    <t>y[413]</t>
  </si>
  <si>
    <t>y[414]</t>
  </si>
  <si>
    <t>y[415]</t>
  </si>
  <si>
    <t>y[416]</t>
  </si>
  <si>
    <t>y[417]</t>
  </si>
  <si>
    <t>y[418]</t>
  </si>
  <si>
    <t>y[419]</t>
  </si>
  <si>
    <t>y[420]</t>
  </si>
  <si>
    <t>y[421]</t>
  </si>
  <si>
    <t>y[422]</t>
  </si>
  <si>
    <t>y[423]</t>
  </si>
  <si>
    <t>y[424]</t>
  </si>
  <si>
    <t>y[425]</t>
  </si>
  <si>
    <t>y[426]</t>
  </si>
  <si>
    <t>y[427]</t>
  </si>
  <si>
    <t>y[428]</t>
  </si>
  <si>
    <t>y[429]</t>
  </si>
  <si>
    <t>y[430]</t>
  </si>
  <si>
    <t>y[431]</t>
  </si>
  <si>
    <t>y[432]</t>
  </si>
  <si>
    <t>y[433]</t>
  </si>
  <si>
    <t>y[434]</t>
  </si>
  <si>
    <t>y[435]</t>
  </si>
  <si>
    <t>y[436]</t>
  </si>
  <si>
    <t>y[437]</t>
  </si>
  <si>
    <t>y[438]</t>
  </si>
  <si>
    <t>y[439]</t>
  </si>
  <si>
    <t>y[440]</t>
  </si>
  <si>
    <t>y[441]</t>
  </si>
  <si>
    <t>y[442]</t>
  </si>
  <si>
    <t>y[443]</t>
  </si>
  <si>
    <t>y[444]</t>
  </si>
  <si>
    <t>y[445]</t>
  </si>
  <si>
    <t>y[446]</t>
  </si>
  <si>
    <t>y[447]</t>
  </si>
  <si>
    <t>y[448]</t>
  </si>
  <si>
    <t>y[449]</t>
  </si>
  <si>
    <t>y[450]</t>
  </si>
  <si>
    <t>y[451]</t>
  </si>
  <si>
    <t>y[452]</t>
  </si>
  <si>
    <t>y[453]</t>
  </si>
  <si>
    <t>y[454]</t>
  </si>
  <si>
    <t>y[455]</t>
  </si>
  <si>
    <t>y[456]</t>
  </si>
  <si>
    <t>p[126]</t>
  </si>
  <si>
    <t>p[127]</t>
  </si>
  <si>
    <t>p[129]</t>
  </si>
  <si>
    <t>p[130]</t>
  </si>
  <si>
    <t>p[131]</t>
  </si>
  <si>
    <t>p[132]</t>
  </si>
  <si>
    <t>p[133]</t>
  </si>
  <si>
    <t>p[134]</t>
  </si>
  <si>
    <t>p[135]</t>
  </si>
  <si>
    <t>p[136]</t>
  </si>
  <si>
    <t>p[137]</t>
  </si>
  <si>
    <t>p[138]</t>
  </si>
  <si>
    <t>p[139]</t>
  </si>
  <si>
    <t>p[140]</t>
  </si>
  <si>
    <t>molecular weight of mesalazine</t>
    <phoneticPr fontId="1"/>
  </si>
  <si>
    <t>one_time</t>
  </si>
  <si>
    <t>one_time</t>
    <phoneticPr fontId="1"/>
  </si>
  <si>
    <t>min</t>
    <phoneticPr fontId="1"/>
  </si>
  <si>
    <t>C_vein_1</t>
  </si>
  <si>
    <t>nmol/mL</t>
  </si>
  <si>
    <t>delta_X_pb2_1 += -X_pb2_1 + X_pb1_1</t>
    <phoneticPr fontId="1"/>
  </si>
  <si>
    <t>delta_X_pb3_1 += -X_pb3_1 + X_pb2_1</t>
    <phoneticPr fontId="1"/>
  </si>
  <si>
    <t>delta_X_pb4_1 += -X_pb4_1 + X_pb3_1</t>
    <phoneticPr fontId="1"/>
  </si>
  <si>
    <t>delta_X_lheart_1 += -X_lheart_1 + X_pb4_1</t>
    <phoneticPr fontId="1"/>
  </si>
  <si>
    <t>delta_X_vein_1 += X_hb_outlet_1</t>
    <phoneticPr fontId="1"/>
  </si>
  <si>
    <t>delta_X_gf2_1 += X_bduct_1</t>
    <phoneticPr fontId="1"/>
  </si>
  <si>
    <t>delta_X_hduct_1 += -X_hduct_1</t>
    <phoneticPr fontId="1"/>
  </si>
  <si>
    <t>delta_X_gf33_1 += -X_gf33_1</t>
    <phoneticPr fontId="1"/>
  </si>
  <si>
    <t>delta_X_gb33_1 += -X_gb33_1 + X_gb_ma_1*(L_asc/L_gtotal)</t>
    <phoneticPr fontId="1"/>
  </si>
  <si>
    <t>delta_X_gb34_1 += -X_gb34_1 + X_gb_ma_1*(L_tsc/L_gtotal)</t>
    <phoneticPr fontId="1"/>
  </si>
  <si>
    <t>delta_X_rb2_1 += -X_rb2_1 + X_rb1_1</t>
    <phoneticPr fontId="1"/>
  </si>
  <si>
    <t>delta_X_rb3_1 += -X_rb3_1 + X_rb2_1</t>
    <phoneticPr fontId="1"/>
  </si>
  <si>
    <t>delta_X_rb4_1 += -X_rb4_1 + X_rb3_1</t>
    <phoneticPr fontId="1"/>
  </si>
  <si>
    <t>delta_X_rb5_1 += -X_rb5_1 + X_rb4_1</t>
    <phoneticPr fontId="1"/>
  </si>
  <si>
    <t>delta_X_vein_1 += X_rb5_1</t>
    <phoneticPr fontId="1"/>
  </si>
  <si>
    <t>delta_X_ru0_1 += -X_ru0_1</t>
    <phoneticPr fontId="1"/>
  </si>
  <si>
    <t>delta_X_ubd_1 += X_ru39_1</t>
    <phoneticPr fontId="1"/>
  </si>
  <si>
    <t>p[145]</t>
  </si>
  <si>
    <t>p[146]</t>
  </si>
  <si>
    <t>p[147]</t>
  </si>
  <si>
    <t>p[148]</t>
  </si>
  <si>
    <t>p[149]</t>
  </si>
  <si>
    <t>nmol/mL・min</t>
  </si>
  <si>
    <t>no_duration</t>
  </si>
  <si>
    <t>no_duration</t>
    <phoneticPr fontId="1"/>
  </si>
  <si>
    <t>t_before = t</t>
    <phoneticPr fontId="1"/>
  </si>
  <si>
    <t>AUC_1 += C_vein_1*(t - t_before)</t>
    <phoneticPr fontId="1"/>
  </si>
  <si>
    <t>p[150]</t>
  </si>
  <si>
    <t>fraction of unbound drug in blood</t>
    <phoneticPr fontId="1"/>
  </si>
  <si>
    <t>fraction of unbound drug in hepatocyte</t>
    <phoneticPr fontId="1"/>
  </si>
  <si>
    <t>fraction of unbound drug in enterocyte</t>
    <phoneticPr fontId="1"/>
  </si>
  <si>
    <t>fraction of unbound drug in renal cell</t>
    <phoneticPr fontId="1"/>
  </si>
  <si>
    <t>p[151]</t>
  </si>
  <si>
    <t>S_dji</t>
    <phoneticPr fontId="1"/>
  </si>
  <si>
    <t>S_asc</t>
    <phoneticPr fontId="1"/>
  </si>
  <si>
    <t>p[152]</t>
  </si>
  <si>
    <t>cm2</t>
  </si>
  <si>
    <t>cm2</t>
    <phoneticPr fontId="1"/>
  </si>
  <si>
    <t>mL</t>
    <phoneticPr fontId="1"/>
  </si>
  <si>
    <t>min-1</t>
  </si>
  <si>
    <t>d[3]</t>
  </si>
  <si>
    <t>d[4]</t>
  </si>
  <si>
    <t>d[5]</t>
  </si>
  <si>
    <t>one_time</t>
    <phoneticPr fontId="1"/>
  </si>
  <si>
    <t>lag_print</t>
  </si>
  <si>
    <t>lag_print</t>
    <phoneticPr fontId="1"/>
  </si>
  <si>
    <t>total metabolic clearance in gut</t>
    <phoneticPr fontId="1"/>
  </si>
  <si>
    <t>X_gs1_1</t>
  </si>
  <si>
    <t>X_gp1_1</t>
  </si>
  <si>
    <t>X_gp2_1</t>
  </si>
  <si>
    <t>X_gp3_1</t>
  </si>
  <si>
    <t>X_gp4_1</t>
  </si>
  <si>
    <t>X_gp5_1</t>
  </si>
  <si>
    <t>X_gp6_1</t>
  </si>
  <si>
    <t>X_gp7_1</t>
  </si>
  <si>
    <t>X_gp8_1</t>
  </si>
  <si>
    <t>X_gp9_1</t>
  </si>
  <si>
    <t>X_gp10_1</t>
  </si>
  <si>
    <t>X_gp11_1</t>
  </si>
  <si>
    <t>X_gp12_1</t>
  </si>
  <si>
    <t>X_gp13_1</t>
  </si>
  <si>
    <t>X_gp14_1</t>
  </si>
  <si>
    <t>X_gp15_1</t>
  </si>
  <si>
    <t>X_gp16_1</t>
  </si>
  <si>
    <t>X_gp17_1</t>
  </si>
  <si>
    <t>X_gp18_1</t>
  </si>
  <si>
    <t>X_gp19_1</t>
  </si>
  <si>
    <t>X_gp20_1</t>
  </si>
  <si>
    <t>X_gp21_1</t>
  </si>
  <si>
    <t>X_gp22_1</t>
  </si>
  <si>
    <t>X_gp23_1</t>
  </si>
  <si>
    <t>X_gp24_1</t>
  </si>
  <si>
    <t>X_gp25_1</t>
  </si>
  <si>
    <t>X_gp26_1</t>
  </si>
  <si>
    <t>X_gp27_1</t>
  </si>
  <si>
    <t>X_gp28_1</t>
  </si>
  <si>
    <t>X_gp29_1</t>
  </si>
  <si>
    <t>X_gp30_1</t>
  </si>
  <si>
    <t>X_gp31_1</t>
  </si>
  <si>
    <t>X_gp32_1</t>
  </si>
  <si>
    <t>X_gp33_1</t>
  </si>
  <si>
    <t>X_gp34_1</t>
  </si>
  <si>
    <t>X_gp35_1</t>
  </si>
  <si>
    <t>X_gp36_1</t>
  </si>
  <si>
    <t>X_gp_def_1</t>
  </si>
  <si>
    <t>X_gs2_1</t>
  </si>
  <si>
    <t>X_gs3_1</t>
  </si>
  <si>
    <t>X_gs4_1</t>
  </si>
  <si>
    <t>X_gs5_1</t>
  </si>
  <si>
    <t>X_gs6_1</t>
  </si>
  <si>
    <t>X_gs7_1</t>
  </si>
  <si>
    <t>X_gs8_1</t>
  </si>
  <si>
    <t>X_gs9_1</t>
  </si>
  <si>
    <t>X_gs10_1</t>
  </si>
  <si>
    <t>X_gs11_1</t>
  </si>
  <si>
    <t>X_gs12_1</t>
  </si>
  <si>
    <t>X_gs13_1</t>
  </si>
  <si>
    <t>X_gs14_1</t>
  </si>
  <si>
    <t>X_gs15_1</t>
  </si>
  <si>
    <t>X_gs16_1</t>
  </si>
  <si>
    <t>X_gs17_1</t>
  </si>
  <si>
    <t>X_gs18_1</t>
  </si>
  <si>
    <t>X_gs19_1</t>
  </si>
  <si>
    <t>X_gs20_1</t>
  </si>
  <si>
    <t>X_gs21_1</t>
  </si>
  <si>
    <t>X_gs22_1</t>
  </si>
  <si>
    <t>X_gs23_1</t>
  </si>
  <si>
    <t>X_gs24_1</t>
  </si>
  <si>
    <t>X_gs25_1</t>
  </si>
  <si>
    <t>X_gs26_1</t>
  </si>
  <si>
    <t>X_gs27_1</t>
  </si>
  <si>
    <t>X_gs28_1</t>
  </si>
  <si>
    <t>X_gs29_1</t>
  </si>
  <si>
    <t>X_gs30_1</t>
  </si>
  <si>
    <t>X_gs31_1</t>
  </si>
  <si>
    <t>X_gs32_1</t>
  </si>
  <si>
    <t>X_gs33_1</t>
  </si>
  <si>
    <t>X_gs34_1</t>
  </si>
  <si>
    <t>X_gs35_1</t>
  </si>
  <si>
    <t>X_gs36_1</t>
  </si>
  <si>
    <t>X_gs_def_1</t>
  </si>
  <si>
    <t>delta_X_gp33_1 += -X_gp33_1</t>
  </si>
  <si>
    <t>delta_X_gs2_1 += -X_gs2_1</t>
  </si>
  <si>
    <t>delta_X_gs33_1 += X_gs32_1</t>
  </si>
  <si>
    <t>delta_X_gs33_1 += -X_gs33_1</t>
  </si>
  <si>
    <t>mL</t>
    <phoneticPr fontId="1"/>
  </si>
  <si>
    <t>V_hc</t>
    <phoneticPr fontId="1"/>
  </si>
  <si>
    <t>interval (never again)</t>
    <phoneticPr fontId="1"/>
  </si>
  <si>
    <t>duration (instant)</t>
    <phoneticPr fontId="1"/>
  </si>
  <si>
    <t>y[457]</t>
  </si>
  <si>
    <t>y[458]</t>
  </si>
  <si>
    <t>y[459]</t>
  </si>
  <si>
    <t>y[460]</t>
  </si>
  <si>
    <t>y[461]</t>
  </si>
  <si>
    <t>y[462]</t>
  </si>
  <si>
    <t>y[463]</t>
  </si>
  <si>
    <t>y[464]</t>
  </si>
  <si>
    <t>y[465]</t>
  </si>
  <si>
    <t>y[466]</t>
  </si>
  <si>
    <t>y[467]</t>
  </si>
  <si>
    <t>y[468]</t>
  </si>
  <si>
    <t>y[469]</t>
  </si>
  <si>
    <t>y[470]</t>
  </si>
  <si>
    <t>y[471]</t>
  </si>
  <si>
    <t>y[472]</t>
  </si>
  <si>
    <t>y[473]</t>
  </si>
  <si>
    <t>y[474]</t>
  </si>
  <si>
    <t>y[475]</t>
  </si>
  <si>
    <t>y[476]</t>
  </si>
  <si>
    <t>y[477]</t>
  </si>
  <si>
    <t>y[478]</t>
  </si>
  <si>
    <t>y[479]</t>
  </si>
  <si>
    <t>y[480]</t>
  </si>
  <si>
    <t>y[481]</t>
  </si>
  <si>
    <t>y[482]</t>
  </si>
  <si>
    <t>y[483]</t>
  </si>
  <si>
    <t>y[484]</t>
  </si>
  <si>
    <t>y[485]</t>
  </si>
  <si>
    <t>y[486]</t>
  </si>
  <si>
    <t>y[487]</t>
  </si>
  <si>
    <t>y[488]</t>
  </si>
  <si>
    <t>y[489]</t>
  </si>
  <si>
    <t>y[490]</t>
  </si>
  <si>
    <t>y[491]</t>
  </si>
  <si>
    <t>y[492]</t>
  </si>
  <si>
    <t>y[493]</t>
  </si>
  <si>
    <t>y[494]</t>
  </si>
  <si>
    <t>y[495]</t>
  </si>
  <si>
    <t>y[496]</t>
  </si>
  <si>
    <t>y[497]</t>
  </si>
  <si>
    <t>y[498]</t>
  </si>
  <si>
    <t>y[499]</t>
  </si>
  <si>
    <t>y[500]</t>
  </si>
  <si>
    <t>y[501]</t>
  </si>
  <si>
    <t>y[502]</t>
  </si>
  <si>
    <t>y[503]</t>
  </si>
  <si>
    <t>y[504]</t>
  </si>
  <si>
    <t>y[505]</t>
  </si>
  <si>
    <t>y[506]</t>
  </si>
  <si>
    <t>y[507]</t>
  </si>
  <si>
    <t>y[508]</t>
  </si>
  <si>
    <t>y[509]</t>
  </si>
  <si>
    <t>y[510]</t>
  </si>
  <si>
    <t>y[511]</t>
  </si>
  <si>
    <t>y[512]</t>
  </si>
  <si>
    <t>y[513]</t>
  </si>
  <si>
    <t>y[514]</t>
  </si>
  <si>
    <t>y[515]</t>
  </si>
  <si>
    <t>y[516]</t>
  </si>
  <si>
    <t>y[517]</t>
  </si>
  <si>
    <t>y[518]</t>
  </si>
  <si>
    <t>y[519]</t>
  </si>
  <si>
    <t>y[520]</t>
  </si>
  <si>
    <t>y[521]</t>
  </si>
  <si>
    <t>y[522]</t>
  </si>
  <si>
    <t>y[523]</t>
  </si>
  <si>
    <t>y[524]</t>
  </si>
  <si>
    <t>y[525]</t>
  </si>
  <si>
    <t>y[526]</t>
  </si>
  <si>
    <t>y[528]</t>
  </si>
  <si>
    <t>y[529]</t>
  </si>
  <si>
    <t>y[530]</t>
  </si>
  <si>
    <t>y[531]</t>
  </si>
  <si>
    <t>y[532]</t>
  </si>
  <si>
    <t>y[533]</t>
  </si>
  <si>
    <t>y[534]</t>
  </si>
  <si>
    <t>y[535]</t>
  </si>
  <si>
    <t>y[536]</t>
  </si>
  <si>
    <t>y[537]</t>
  </si>
  <si>
    <t>y[538]</t>
  </si>
  <si>
    <t>y[539]</t>
  </si>
  <si>
    <t>y[540]</t>
  </si>
  <si>
    <t>y[541]</t>
  </si>
  <si>
    <t>y[542]</t>
  </si>
  <si>
    <t>y[543]</t>
  </si>
  <si>
    <t>y[544]</t>
  </si>
  <si>
    <t>y[545]</t>
  </si>
  <si>
    <t>y[546]</t>
  </si>
  <si>
    <t>y[547]</t>
  </si>
  <si>
    <t>y[548]</t>
  </si>
  <si>
    <t>y[549]</t>
  </si>
  <si>
    <t>y[550]</t>
  </si>
  <si>
    <t>y[551]</t>
  </si>
  <si>
    <t>y[552]</t>
  </si>
  <si>
    <t>y[553]</t>
  </si>
  <si>
    <t>y[554]</t>
  </si>
  <si>
    <t>y[555]</t>
  </si>
  <si>
    <t>y[556]</t>
  </si>
  <si>
    <t>y[557]</t>
  </si>
  <si>
    <t>y[558]</t>
  </si>
  <si>
    <t>y[559]</t>
  </si>
  <si>
    <t>y[560]</t>
  </si>
  <si>
    <t>y[561]</t>
  </si>
  <si>
    <t>y[562]</t>
  </si>
  <si>
    <t>y[563]</t>
  </si>
  <si>
    <t>y[564]</t>
  </si>
  <si>
    <t>y[565]</t>
  </si>
  <si>
    <t>y[566]</t>
  </si>
  <si>
    <t>y[567]</t>
  </si>
  <si>
    <t>y[568]</t>
  </si>
  <si>
    <t>y[569]</t>
  </si>
  <si>
    <t>y[570]</t>
  </si>
  <si>
    <t>y[571]</t>
  </si>
  <si>
    <t>y[572]</t>
  </si>
  <si>
    <t>y[573]</t>
  </si>
  <si>
    <t>y[574]</t>
  </si>
  <si>
    <t>y[575]</t>
  </si>
  <si>
    <t>y[576]</t>
  </si>
  <si>
    <t>y[577]</t>
  </si>
  <si>
    <t>y[578]</t>
  </si>
  <si>
    <t>y[579]</t>
  </si>
  <si>
    <t>y[580]</t>
  </si>
  <si>
    <t>y[581]</t>
  </si>
  <si>
    <t>y[582]</t>
  </si>
  <si>
    <t>y[583]</t>
  </si>
  <si>
    <t>y[584]</t>
  </si>
  <si>
    <t>y[585]</t>
  </si>
  <si>
    <t>y[586]</t>
  </si>
  <si>
    <t>y[587]</t>
  </si>
  <si>
    <t>y[588]</t>
  </si>
  <si>
    <t>y[589]</t>
  </si>
  <si>
    <t>y[590]</t>
  </si>
  <si>
    <t>y[591]</t>
  </si>
  <si>
    <t>y[592]</t>
  </si>
  <si>
    <t>y[593]</t>
  </si>
  <si>
    <t>y[594]</t>
  </si>
  <si>
    <t>y[595]</t>
  </si>
  <si>
    <t>y[596]</t>
  </si>
  <si>
    <t>y[597]</t>
  </si>
  <si>
    <t>y[598]</t>
  </si>
  <si>
    <t>y[599]</t>
  </si>
  <si>
    <t>y[600]</t>
  </si>
  <si>
    <t>y[601]</t>
  </si>
  <si>
    <t>y[602]</t>
  </si>
  <si>
    <t>y[603]</t>
  </si>
  <si>
    <t>y[604]</t>
  </si>
  <si>
    <t>y[605]</t>
  </si>
  <si>
    <t>y[606]</t>
  </si>
  <si>
    <t>y[607]</t>
  </si>
  <si>
    <t>y[608]</t>
  </si>
  <si>
    <t>y[609]</t>
  </si>
  <si>
    <t>y[610]</t>
  </si>
  <si>
    <t>y[611]</t>
  </si>
  <si>
    <t>y[612]</t>
  </si>
  <si>
    <t>y[613]</t>
  </si>
  <si>
    <t>y[614]</t>
  </si>
  <si>
    <t>y[615]</t>
  </si>
  <si>
    <t>y[616]</t>
  </si>
  <si>
    <t>y[617]</t>
  </si>
  <si>
    <t>y[618]</t>
  </si>
  <si>
    <t>y[619]</t>
  </si>
  <si>
    <t>y[620]</t>
  </si>
  <si>
    <t>y[621]</t>
  </si>
  <si>
    <t>y[622]</t>
  </si>
  <si>
    <t>y[623]</t>
  </si>
  <si>
    <t>y[624]</t>
  </si>
  <si>
    <t>y[625]</t>
  </si>
  <si>
    <t>y[626]</t>
  </si>
  <si>
    <t>y[627]</t>
  </si>
  <si>
    <t>y[628]</t>
  </si>
  <si>
    <t>y[629]</t>
  </si>
  <si>
    <t>y[630]</t>
  </si>
  <si>
    <t>y[631]</t>
  </si>
  <si>
    <t>y[632]</t>
  </si>
  <si>
    <t>y[633]</t>
  </si>
  <si>
    <t>y[634]</t>
  </si>
  <si>
    <t>y[635]</t>
  </si>
  <si>
    <t>y[636]</t>
  </si>
  <si>
    <t>y[637]</t>
  </si>
  <si>
    <t>y[638]</t>
  </si>
  <si>
    <t>y[639]</t>
  </si>
  <si>
    <t>y[640]</t>
  </si>
  <si>
    <t>y[641]</t>
  </si>
  <si>
    <t>y[642]</t>
  </si>
  <si>
    <t>y[643]</t>
  </si>
  <si>
    <t>y[644]</t>
  </si>
  <si>
    <t>y[645]</t>
  </si>
  <si>
    <t>y[646]</t>
  </si>
  <si>
    <t>y[647]</t>
  </si>
  <si>
    <t>y[111]</t>
  </si>
  <si>
    <t>Dummy</t>
  </si>
  <si>
    <t>R_gas</t>
    <phoneticPr fontId="1"/>
  </si>
  <si>
    <t>y[189]</t>
  </si>
  <si>
    <t>y[261]</t>
  </si>
  <si>
    <t>y[527]</t>
  </si>
  <si>
    <t>y[648]</t>
  </si>
  <si>
    <t>V_gc</t>
  </si>
  <si>
    <t>total volume of enterocyte</t>
    <phoneticPr fontId="1"/>
  </si>
  <si>
    <t>no_lag_time</t>
    <phoneticPr fontId="1"/>
  </si>
  <si>
    <t>endless</t>
    <phoneticPr fontId="1"/>
  </si>
  <si>
    <t>print clock time</t>
    <phoneticPr fontId="1"/>
  </si>
  <si>
    <t>tau_clock</t>
    <phoneticPr fontId="1"/>
  </si>
  <si>
    <t>start_clock</t>
    <phoneticPr fontId="1"/>
  </si>
  <si>
    <t>:00 am</t>
    <phoneticPr fontId="1"/>
  </si>
  <si>
    <t>print("clock=", t/60+start_clock, "  time=", t)</t>
    <phoneticPr fontId="1"/>
  </si>
  <si>
    <t>V_other_base</t>
    <phoneticPr fontId="1"/>
  </si>
  <si>
    <t>V_other_in</t>
  </si>
  <si>
    <t>X_other_1</t>
  </si>
  <si>
    <t>Qother = 2879 mL/min</t>
    <phoneticPr fontId="1"/>
  </si>
  <si>
    <t>V_hc = 1220.18 mL</t>
    <phoneticPr fontId="1"/>
  </si>
  <si>
    <t>interstitial fluid volume in liver V_hi = 275.5</t>
    <phoneticPr fontId="1"/>
  </si>
  <si>
    <t>Kp = (Vd - Vb)/Vother =(18000-5200-)/(47800-Vhc-Vrc-Vgc)</t>
    <phoneticPr fontId="1"/>
  </si>
  <si>
    <t>dur_meal1</t>
    <phoneticPr fontId="1"/>
  </si>
  <si>
    <t>min</t>
    <phoneticPr fontId="1"/>
  </si>
  <si>
    <t>mL/min/cm2</t>
  </si>
  <si>
    <t>transmembrane permeability</t>
  </si>
  <si>
    <t>transmembrane permeability</t>
    <phoneticPr fontId="1"/>
  </si>
  <si>
    <t>S_rec</t>
    <phoneticPr fontId="1"/>
  </si>
  <si>
    <t>V_vein_1</t>
    <phoneticPr fontId="1"/>
  </si>
  <si>
    <t>V_rheart_1</t>
    <phoneticPr fontId="1"/>
  </si>
  <si>
    <t>V_pb1_1</t>
    <phoneticPr fontId="1"/>
  </si>
  <si>
    <t>V_pb2_1</t>
    <phoneticPr fontId="1"/>
  </si>
  <si>
    <t>V_pb3_1</t>
    <phoneticPr fontId="1"/>
  </si>
  <si>
    <t>V_pb4_1</t>
    <phoneticPr fontId="1"/>
  </si>
  <si>
    <t>V_lheart_1</t>
    <phoneticPr fontId="1"/>
  </si>
  <si>
    <t>V_artery_1</t>
    <phoneticPr fontId="1"/>
  </si>
  <si>
    <t>V_other_1</t>
    <phoneticPr fontId="1"/>
  </si>
  <si>
    <t>V_if_1</t>
    <phoneticPr fontId="1"/>
  </si>
  <si>
    <t>V_pv_1</t>
    <phoneticPr fontId="1"/>
  </si>
  <si>
    <t>V_hb_inlet_1</t>
    <phoneticPr fontId="1"/>
  </si>
  <si>
    <t>V_fhb1_1</t>
    <phoneticPr fontId="1"/>
  </si>
  <si>
    <t>V_fhb2_1</t>
    <phoneticPr fontId="1"/>
  </si>
  <si>
    <t>V_fhb3_1</t>
    <phoneticPr fontId="1"/>
  </si>
  <si>
    <t>V_fhb4_1</t>
    <phoneticPr fontId="1"/>
  </si>
  <si>
    <t>V_fhb5_1</t>
    <phoneticPr fontId="1"/>
  </si>
  <si>
    <t>V_hb_outlet_1</t>
    <phoneticPr fontId="1"/>
  </si>
  <si>
    <t>V_hduct_1</t>
    <phoneticPr fontId="1"/>
  </si>
  <si>
    <t>V_gbd_1</t>
    <phoneticPr fontId="1"/>
  </si>
  <si>
    <t>V_bduct_1</t>
    <phoneticPr fontId="1"/>
  </si>
  <si>
    <t>V_gbd_empty_1</t>
    <phoneticPr fontId="1"/>
  </si>
  <si>
    <t>V_gbd_refill_1</t>
    <phoneticPr fontId="1"/>
  </si>
  <si>
    <t>V_rb_glm_1</t>
    <phoneticPr fontId="1"/>
  </si>
  <si>
    <t>V_rb1_1</t>
    <phoneticPr fontId="1"/>
  </si>
  <si>
    <t>V_rb2_1</t>
    <phoneticPr fontId="1"/>
  </si>
  <si>
    <t>V_rb3_1</t>
    <phoneticPr fontId="1"/>
  </si>
  <si>
    <t>V_rb4_1</t>
    <phoneticPr fontId="1"/>
  </si>
  <si>
    <t>V_rb5_1</t>
    <phoneticPr fontId="1"/>
  </si>
  <si>
    <t>V_ru0_1</t>
    <phoneticPr fontId="1"/>
  </si>
  <si>
    <t>V_ru1_1</t>
    <phoneticPr fontId="1"/>
  </si>
  <si>
    <t>V_ru2_1</t>
    <phoneticPr fontId="1"/>
  </si>
  <si>
    <t>V_ru3_1</t>
    <phoneticPr fontId="1"/>
  </si>
  <si>
    <t>V_ru4_1</t>
    <phoneticPr fontId="1"/>
  </si>
  <si>
    <t>V_ru5_1</t>
    <phoneticPr fontId="1"/>
  </si>
  <si>
    <t>V_ru6_1</t>
    <phoneticPr fontId="1"/>
  </si>
  <si>
    <t>V_ru7_1</t>
    <phoneticPr fontId="1"/>
  </si>
  <si>
    <t>V_ru8_1</t>
    <phoneticPr fontId="1"/>
  </si>
  <si>
    <t>V_ru9_1</t>
    <phoneticPr fontId="1"/>
  </si>
  <si>
    <t>V_ru10_1</t>
    <phoneticPr fontId="1"/>
  </si>
  <si>
    <t>V_ru11_1</t>
    <phoneticPr fontId="1"/>
  </si>
  <si>
    <t>V_ru12_1</t>
    <phoneticPr fontId="1"/>
  </si>
  <si>
    <t>V_ru13_1</t>
    <phoneticPr fontId="1"/>
  </si>
  <si>
    <t>V_ru14_1</t>
    <phoneticPr fontId="1"/>
  </si>
  <si>
    <t>V_ru15_1</t>
    <phoneticPr fontId="1"/>
  </si>
  <si>
    <t>V_ru16_1</t>
    <phoneticPr fontId="1"/>
  </si>
  <si>
    <t>V_ru17_1</t>
    <phoneticPr fontId="1"/>
  </si>
  <si>
    <t>V_ru18_1</t>
    <phoneticPr fontId="1"/>
  </si>
  <si>
    <t>V_ru19_1</t>
    <phoneticPr fontId="1"/>
  </si>
  <si>
    <t>V_ru20_1</t>
    <phoneticPr fontId="1"/>
  </si>
  <si>
    <t>V_ru21_1</t>
    <phoneticPr fontId="1"/>
  </si>
  <si>
    <t>V_ru22_1</t>
    <phoneticPr fontId="1"/>
  </si>
  <si>
    <t>V_ru23_1</t>
    <phoneticPr fontId="1"/>
  </si>
  <si>
    <t>V_ru24_1</t>
    <phoneticPr fontId="1"/>
  </si>
  <si>
    <t>V_ru25_1</t>
    <phoneticPr fontId="1"/>
  </si>
  <si>
    <t>V_ru26_1</t>
    <phoneticPr fontId="1"/>
  </si>
  <si>
    <t>V_ru27_1</t>
    <phoneticPr fontId="1"/>
  </si>
  <si>
    <t>V_ru28_1</t>
    <phoneticPr fontId="1"/>
  </si>
  <si>
    <t>V_ru29_1</t>
    <phoneticPr fontId="1"/>
  </si>
  <si>
    <t>V_ru30_1</t>
    <phoneticPr fontId="1"/>
  </si>
  <si>
    <t>V_ru31_1</t>
    <phoneticPr fontId="1"/>
  </si>
  <si>
    <t>V_ru32_1</t>
    <phoneticPr fontId="1"/>
  </si>
  <si>
    <t>V_ru33_1</t>
    <phoneticPr fontId="1"/>
  </si>
  <si>
    <t>V_ru34_1</t>
    <phoneticPr fontId="1"/>
  </si>
  <si>
    <t>V_ru35_1</t>
    <phoneticPr fontId="1"/>
  </si>
  <si>
    <t>V_ru36_1</t>
    <phoneticPr fontId="1"/>
  </si>
  <si>
    <t>V_ru37_1</t>
    <phoneticPr fontId="1"/>
  </si>
  <si>
    <t>V_ru38_1</t>
    <phoneticPr fontId="1"/>
  </si>
  <si>
    <t>V_ru39_1</t>
    <phoneticPr fontId="1"/>
  </si>
  <si>
    <t>V_ubd_1</t>
    <phoneticPr fontId="1"/>
  </si>
  <si>
    <t>V_urinated_1</t>
    <phoneticPr fontId="1"/>
  </si>
  <si>
    <t>V_gb_ma_1</t>
    <phoneticPr fontId="1"/>
  </si>
  <si>
    <t>V_gb1_1</t>
    <phoneticPr fontId="1"/>
  </si>
  <si>
    <t>V_gb2_1</t>
    <phoneticPr fontId="1"/>
  </si>
  <si>
    <t>V_gb3_1</t>
    <phoneticPr fontId="1"/>
  </si>
  <si>
    <t>V_gb4_1</t>
    <phoneticPr fontId="1"/>
  </si>
  <si>
    <t>V_gb5_1</t>
    <phoneticPr fontId="1"/>
  </si>
  <si>
    <t>V_gb6_1</t>
    <phoneticPr fontId="1"/>
  </si>
  <si>
    <t>V_gb7_1</t>
    <phoneticPr fontId="1"/>
  </si>
  <si>
    <t>V_gb8_1</t>
    <phoneticPr fontId="1"/>
  </si>
  <si>
    <t>V_gb9_1</t>
    <phoneticPr fontId="1"/>
  </si>
  <si>
    <t>V_gb10_1</t>
    <phoneticPr fontId="1"/>
  </si>
  <si>
    <t>V_gb11_1</t>
    <phoneticPr fontId="1"/>
  </si>
  <si>
    <t>V_gb12_1</t>
    <phoneticPr fontId="1"/>
  </si>
  <si>
    <t>V_gb13_1</t>
    <phoneticPr fontId="1"/>
  </si>
  <si>
    <t>V_gb14_1</t>
    <phoneticPr fontId="1"/>
  </si>
  <si>
    <t>V_gb15_1</t>
    <phoneticPr fontId="1"/>
  </si>
  <si>
    <t>V_gb16_1</t>
    <phoneticPr fontId="1"/>
  </si>
  <si>
    <t>V_gb17_1</t>
    <phoneticPr fontId="1"/>
  </si>
  <si>
    <t>V_gb18_1</t>
    <phoneticPr fontId="1"/>
  </si>
  <si>
    <t>V_gb19_1</t>
    <phoneticPr fontId="1"/>
  </si>
  <si>
    <t>V_gb20_1</t>
    <phoneticPr fontId="1"/>
  </si>
  <si>
    <t>V_gb21_1</t>
    <phoneticPr fontId="1"/>
  </si>
  <si>
    <t>V_gb22_1</t>
    <phoneticPr fontId="1"/>
  </si>
  <si>
    <t>V_gb23_1</t>
    <phoneticPr fontId="1"/>
  </si>
  <si>
    <t>V_gb24_1</t>
    <phoneticPr fontId="1"/>
  </si>
  <si>
    <t>V_gb25_1</t>
    <phoneticPr fontId="1"/>
  </si>
  <si>
    <t>V_gb26_1</t>
    <phoneticPr fontId="1"/>
  </si>
  <si>
    <t>V_gb27_1</t>
    <phoneticPr fontId="1"/>
  </si>
  <si>
    <t>V_gb28_1</t>
    <phoneticPr fontId="1"/>
  </si>
  <si>
    <t>V_gb29_1</t>
    <phoneticPr fontId="1"/>
  </si>
  <si>
    <t>V_gb30_1</t>
    <phoneticPr fontId="1"/>
  </si>
  <si>
    <t>V_gb31_1</t>
    <phoneticPr fontId="1"/>
  </si>
  <si>
    <t>V_gb32_1</t>
    <phoneticPr fontId="1"/>
  </si>
  <si>
    <t>V_gb33_1</t>
    <phoneticPr fontId="1"/>
  </si>
  <si>
    <t>V_gb34_1</t>
    <phoneticPr fontId="1"/>
  </si>
  <si>
    <t>V_gb35_1</t>
    <phoneticPr fontId="1"/>
  </si>
  <si>
    <t>V_gb36_1</t>
    <phoneticPr fontId="1"/>
  </si>
  <si>
    <t>V_gf1_1</t>
    <phoneticPr fontId="1"/>
  </si>
  <si>
    <t>V_gf2_1</t>
    <phoneticPr fontId="1"/>
  </si>
  <si>
    <t>V_gf3_1</t>
    <phoneticPr fontId="1"/>
  </si>
  <si>
    <t>V_gf4_1</t>
    <phoneticPr fontId="1"/>
  </si>
  <si>
    <t>V_gf5_1</t>
    <phoneticPr fontId="1"/>
  </si>
  <si>
    <t>V_gf6_1</t>
    <phoneticPr fontId="1"/>
  </si>
  <si>
    <t>V_gf7_1</t>
    <phoneticPr fontId="1"/>
  </si>
  <si>
    <t>V_gf8_1</t>
    <phoneticPr fontId="1"/>
  </si>
  <si>
    <t>V_gf9_1</t>
    <phoneticPr fontId="1"/>
  </si>
  <si>
    <t>V_gf10_1</t>
    <phoneticPr fontId="1"/>
  </si>
  <si>
    <t>V_gf11_1</t>
    <phoneticPr fontId="1"/>
  </si>
  <si>
    <t>V_gf12_1</t>
    <phoneticPr fontId="1"/>
  </si>
  <si>
    <t>V_gf13_1</t>
    <phoneticPr fontId="1"/>
  </si>
  <si>
    <t>V_gf14_1</t>
    <phoneticPr fontId="1"/>
  </si>
  <si>
    <t>V_gf15_1</t>
    <phoneticPr fontId="1"/>
  </si>
  <si>
    <t>V_gf16_1</t>
    <phoneticPr fontId="1"/>
  </si>
  <si>
    <t>V_gf17_1</t>
    <phoneticPr fontId="1"/>
  </si>
  <si>
    <t>V_gf18_1</t>
    <phoneticPr fontId="1"/>
  </si>
  <si>
    <t>V_gf19_1</t>
    <phoneticPr fontId="1"/>
  </si>
  <si>
    <t>V_gf20_1</t>
    <phoneticPr fontId="1"/>
  </si>
  <si>
    <t>V_gf21_1</t>
    <phoneticPr fontId="1"/>
  </si>
  <si>
    <t>V_gf22_1</t>
    <phoneticPr fontId="1"/>
  </si>
  <si>
    <t>V_gf23_1</t>
    <phoneticPr fontId="1"/>
  </si>
  <si>
    <t>V_gf24_1</t>
    <phoneticPr fontId="1"/>
  </si>
  <si>
    <t>V_gf25_1</t>
    <phoneticPr fontId="1"/>
  </si>
  <si>
    <t>V_gf26_1</t>
    <phoneticPr fontId="1"/>
  </si>
  <si>
    <t>V_gf27_1</t>
    <phoneticPr fontId="1"/>
  </si>
  <si>
    <t>V_gf28_1</t>
    <phoneticPr fontId="1"/>
  </si>
  <si>
    <t>V_gf29_1</t>
    <phoneticPr fontId="1"/>
  </si>
  <si>
    <t>V_gf30_1</t>
    <phoneticPr fontId="1"/>
  </si>
  <si>
    <t>V_gf31_1</t>
    <phoneticPr fontId="1"/>
  </si>
  <si>
    <t>V_gf32_1</t>
    <phoneticPr fontId="1"/>
  </si>
  <si>
    <t>V_gf33_1</t>
    <phoneticPr fontId="1"/>
  </si>
  <si>
    <t>V_gf34_1</t>
    <phoneticPr fontId="1"/>
  </si>
  <si>
    <t>V_gf35_1</t>
    <phoneticPr fontId="1"/>
  </si>
  <si>
    <t>V_gf36_1</t>
    <phoneticPr fontId="1"/>
  </si>
  <si>
    <t>V_gf_def_1</t>
    <phoneticPr fontId="1"/>
  </si>
  <si>
    <t>W_gr1_1</t>
    <phoneticPr fontId="1"/>
  </si>
  <si>
    <t>W_gr2_1</t>
    <phoneticPr fontId="1"/>
  </si>
  <si>
    <t>W_gr3_1</t>
    <phoneticPr fontId="1"/>
  </si>
  <si>
    <t>W_gr4_1</t>
    <phoneticPr fontId="1"/>
  </si>
  <si>
    <t>W_gr5_1</t>
    <phoneticPr fontId="1"/>
  </si>
  <si>
    <t>W_gr6_1</t>
    <phoneticPr fontId="1"/>
  </si>
  <si>
    <t>W_gr7_1</t>
    <phoneticPr fontId="1"/>
  </si>
  <si>
    <t>W_gr8_1</t>
    <phoneticPr fontId="1"/>
  </si>
  <si>
    <t>W_gr9_1</t>
    <phoneticPr fontId="1"/>
  </si>
  <si>
    <t>W_gr10_1</t>
    <phoneticPr fontId="1"/>
  </si>
  <si>
    <t>W_gr11_1</t>
    <phoneticPr fontId="1"/>
  </si>
  <si>
    <t>W_gr12_1</t>
    <phoneticPr fontId="1"/>
  </si>
  <si>
    <t>W_gr13_1</t>
    <phoneticPr fontId="1"/>
  </si>
  <si>
    <t>W_gr14_1</t>
    <phoneticPr fontId="1"/>
  </si>
  <si>
    <t>W_gr15_1</t>
    <phoneticPr fontId="1"/>
  </si>
  <si>
    <t>W_gr16_1</t>
    <phoneticPr fontId="1"/>
  </si>
  <si>
    <t>W_gr17_1</t>
    <phoneticPr fontId="1"/>
  </si>
  <si>
    <t>W_gr18_1</t>
    <phoneticPr fontId="1"/>
  </si>
  <si>
    <t>W_gr19_1</t>
    <phoneticPr fontId="1"/>
  </si>
  <si>
    <t>W_gr20_1</t>
    <phoneticPr fontId="1"/>
  </si>
  <si>
    <t>W_gr21_1</t>
    <phoneticPr fontId="1"/>
  </si>
  <si>
    <t>W_gr22_1</t>
    <phoneticPr fontId="1"/>
  </si>
  <si>
    <t>W_gr23_1</t>
    <phoneticPr fontId="1"/>
  </si>
  <si>
    <t>W_gr24_1</t>
    <phoneticPr fontId="1"/>
  </si>
  <si>
    <t>W_gr25_1</t>
    <phoneticPr fontId="1"/>
  </si>
  <si>
    <t>W_gr26_1</t>
    <phoneticPr fontId="1"/>
  </si>
  <si>
    <t>W_gr27_1</t>
    <phoneticPr fontId="1"/>
  </si>
  <si>
    <t>W_gr28_1</t>
    <phoneticPr fontId="1"/>
  </si>
  <si>
    <t>W_gr29_1</t>
    <phoneticPr fontId="1"/>
  </si>
  <si>
    <t>W_gr30_1</t>
    <phoneticPr fontId="1"/>
  </si>
  <si>
    <t>W_gr31_1</t>
    <phoneticPr fontId="1"/>
  </si>
  <si>
    <t>W_gr32_1</t>
    <phoneticPr fontId="1"/>
  </si>
  <si>
    <t>W_gr33_1</t>
    <phoneticPr fontId="1"/>
  </si>
  <si>
    <t>W_gr34_1</t>
    <phoneticPr fontId="1"/>
  </si>
  <si>
    <t>W_gr35_1</t>
    <phoneticPr fontId="1"/>
  </si>
  <si>
    <t>W_gr36_1</t>
    <phoneticPr fontId="1"/>
  </si>
  <si>
    <t>W_gr_def_1</t>
    <phoneticPr fontId="1"/>
  </si>
  <si>
    <t>C_vein_1m</t>
  </si>
  <si>
    <t>AUC_1m</t>
  </si>
  <si>
    <t>t_meal_1</t>
    <phoneticPr fontId="1"/>
  </si>
  <si>
    <t>phase_gbd_1</t>
    <phoneticPr fontId="1"/>
  </si>
  <si>
    <t>X_vein_1m</t>
  </si>
  <si>
    <t>X_rheart_1m</t>
  </si>
  <si>
    <t>X_pb1_1m</t>
  </si>
  <si>
    <t>X_pb2_1m</t>
  </si>
  <si>
    <t>X_pb3_1m</t>
  </si>
  <si>
    <t>X_pb4_1m</t>
  </si>
  <si>
    <t>X_lheart_1m</t>
  </si>
  <si>
    <t>X_artery_1m</t>
  </si>
  <si>
    <t>X_other_1m</t>
  </si>
  <si>
    <t>X_if_1m</t>
  </si>
  <si>
    <t>X_pv_1m</t>
  </si>
  <si>
    <t>X_hb_inlet_1m</t>
  </si>
  <si>
    <t>X_fhb1_1m</t>
  </si>
  <si>
    <t>X_fhb2_1m</t>
  </si>
  <si>
    <t>X_fhb3_1m</t>
  </si>
  <si>
    <t>X_fhb4_1m</t>
  </si>
  <si>
    <t>X_fhb5_1m</t>
  </si>
  <si>
    <t>X_hb_outlet_1m</t>
  </si>
  <si>
    <t>X_hduct_1m</t>
  </si>
  <si>
    <t>X_gbd_1m</t>
  </si>
  <si>
    <t>X_bduct_1m</t>
  </si>
  <si>
    <t>X_gbd_empty_1m</t>
  </si>
  <si>
    <t>X_gbd_refill_1m</t>
  </si>
  <si>
    <t>X_rb_glm_1m</t>
  </si>
  <si>
    <t>X_rb1_1m</t>
  </si>
  <si>
    <t>X_rb2_1m</t>
  </si>
  <si>
    <t>X_rb3_1m</t>
  </si>
  <si>
    <t>X_rb4_1m</t>
  </si>
  <si>
    <t>X_rb5_1m</t>
  </si>
  <si>
    <t>X_ru0_1m</t>
  </si>
  <si>
    <t>X_ru1_1m</t>
  </si>
  <si>
    <t>X_ru2_1m</t>
  </si>
  <si>
    <t>X_ru3_1m</t>
  </si>
  <si>
    <t>X_ru4_1m</t>
  </si>
  <si>
    <t>X_ru5_1m</t>
  </si>
  <si>
    <t>X_ru6_1m</t>
  </si>
  <si>
    <t>X_ru7_1m</t>
  </si>
  <si>
    <t>X_ru8_1m</t>
  </si>
  <si>
    <t>X_ru9_1m</t>
  </si>
  <si>
    <t>X_ru10_1m</t>
  </si>
  <si>
    <t>X_ru11_1m</t>
  </si>
  <si>
    <t>X_ru12_1m</t>
  </si>
  <si>
    <t>X_ru13_1m</t>
  </si>
  <si>
    <t>X_ru14_1m</t>
  </si>
  <si>
    <t>X_ru15_1m</t>
  </si>
  <si>
    <t>X_ru16_1m</t>
  </si>
  <si>
    <t>X_ru17_1m</t>
  </si>
  <si>
    <t>X_ru18_1m</t>
  </si>
  <si>
    <t>X_ru19_1m</t>
  </si>
  <si>
    <t>X_ru20_1m</t>
  </si>
  <si>
    <t>X_ru21_1m</t>
  </si>
  <si>
    <t>X_ru22_1m</t>
  </si>
  <si>
    <t>X_ru23_1m</t>
  </si>
  <si>
    <t>X_ru24_1m</t>
  </si>
  <si>
    <t>X_ru25_1m</t>
  </si>
  <si>
    <t>X_ru26_1m</t>
  </si>
  <si>
    <t>X_ru27_1m</t>
  </si>
  <si>
    <t>X_ru28_1m</t>
  </si>
  <si>
    <t>X_ru29_1m</t>
  </si>
  <si>
    <t>X_ru30_1m</t>
  </si>
  <si>
    <t>X_ru31_1m</t>
  </si>
  <si>
    <t>X_ru32_1m</t>
  </si>
  <si>
    <t>X_ru33_1m</t>
  </si>
  <si>
    <t>X_ru34_1m</t>
  </si>
  <si>
    <t>X_ru35_1m</t>
  </si>
  <si>
    <t>X_ru36_1m</t>
  </si>
  <si>
    <t>X_ru37_1m</t>
  </si>
  <si>
    <t>X_ru38_1m</t>
  </si>
  <si>
    <t>X_ru39_1m</t>
  </si>
  <si>
    <t>X_ubd_1m</t>
  </si>
  <si>
    <t>X_urinated_1m</t>
  </si>
  <si>
    <t>X_gb_ma_1m</t>
  </si>
  <si>
    <t>X_gb1_1m</t>
  </si>
  <si>
    <t>X_gb2_1m</t>
  </si>
  <si>
    <t>X_gb3_1m</t>
  </si>
  <si>
    <t>X_gb4_1m</t>
  </si>
  <si>
    <t>X_gb5_1m</t>
  </si>
  <si>
    <t>X_gb6_1m</t>
  </si>
  <si>
    <t>X_gb7_1m</t>
  </si>
  <si>
    <t>X_gb8_1m</t>
  </si>
  <si>
    <t>X_gb9_1m</t>
  </si>
  <si>
    <t>X_gb10_1m</t>
  </si>
  <si>
    <t>X_gb11_1m</t>
  </si>
  <si>
    <t>X_gb12_1m</t>
  </si>
  <si>
    <t>X_gb13_1m</t>
  </si>
  <si>
    <t>X_gb14_1m</t>
  </si>
  <si>
    <t>X_gb15_1m</t>
  </si>
  <si>
    <t>X_gb16_1m</t>
  </si>
  <si>
    <t>X_gb17_1m</t>
  </si>
  <si>
    <t>X_gb18_1m</t>
  </si>
  <si>
    <t>X_gb19_1m</t>
  </si>
  <si>
    <t>X_gb20_1m</t>
  </si>
  <si>
    <t>X_gb21_1m</t>
  </si>
  <si>
    <t>X_gb22_1m</t>
  </si>
  <si>
    <t>X_gb23_1m</t>
  </si>
  <si>
    <t>X_gb24_1m</t>
  </si>
  <si>
    <t>X_gb25_1m</t>
  </si>
  <si>
    <t>X_gb26_1m</t>
  </si>
  <si>
    <t>X_gb27_1m</t>
  </si>
  <si>
    <t>X_gb28_1m</t>
  </si>
  <si>
    <t>X_gb29_1m</t>
  </si>
  <si>
    <t>X_gb30_1m</t>
  </si>
  <si>
    <t>X_gb31_1m</t>
  </si>
  <si>
    <t>X_gb32_1m</t>
  </si>
  <si>
    <t>X_gb33_1m</t>
  </si>
  <si>
    <t>X_gb34_1m</t>
  </si>
  <si>
    <t>X_gb35_1m</t>
  </si>
  <si>
    <t>X_gb36_1m</t>
  </si>
  <si>
    <t>X_gf1_1m</t>
  </si>
  <si>
    <t>X_gf2_1m</t>
  </si>
  <si>
    <t>X_gf3_1m</t>
  </si>
  <si>
    <t>X_gf4_1m</t>
  </si>
  <si>
    <t>X_gf5_1m</t>
  </si>
  <si>
    <t>X_gf6_1m</t>
  </si>
  <si>
    <t>X_gf7_1m</t>
  </si>
  <si>
    <t>X_gf8_1m</t>
  </si>
  <si>
    <t>X_gf9_1m</t>
  </si>
  <si>
    <t>X_gf10_1m</t>
  </si>
  <si>
    <t>X_gf11_1m</t>
  </si>
  <si>
    <t>X_gf12_1m</t>
  </si>
  <si>
    <t>X_gf13_1m</t>
  </si>
  <si>
    <t>X_gf14_1m</t>
  </si>
  <si>
    <t>X_gf15_1m</t>
  </si>
  <si>
    <t>X_gf16_1m</t>
  </si>
  <si>
    <t>X_gf17_1m</t>
  </si>
  <si>
    <t>X_gf18_1m</t>
  </si>
  <si>
    <t>X_gf19_1m</t>
  </si>
  <si>
    <t>X_gf20_1m</t>
  </si>
  <si>
    <t>X_gf21_1m</t>
  </si>
  <si>
    <t>X_gf22_1m</t>
  </si>
  <si>
    <t>X_gf23_1m</t>
  </si>
  <si>
    <t>X_gf24_1m</t>
  </si>
  <si>
    <t>X_gf25_1m</t>
  </si>
  <si>
    <t>X_gf26_1m</t>
  </si>
  <si>
    <t>X_gf27_1m</t>
  </si>
  <si>
    <t>X_gf28_1m</t>
  </si>
  <si>
    <t>X_gf29_1m</t>
  </si>
  <si>
    <t>X_gf30_1m</t>
  </si>
  <si>
    <t>X_gf31_1m</t>
  </si>
  <si>
    <t>X_gf32_1m</t>
  </si>
  <si>
    <t>X_gf33_1m</t>
  </si>
  <si>
    <t>X_gf34_1m</t>
  </si>
  <si>
    <t>X_gf35_1m</t>
  </si>
  <si>
    <t>X_gf36_1m</t>
  </si>
  <si>
    <t>X_gf_def_1m</t>
  </si>
  <si>
    <t>X_hc1_1m</t>
  </si>
  <si>
    <t>X_hc2_1m</t>
  </si>
  <si>
    <t>X_hc3_1m</t>
  </si>
  <si>
    <t>X_hc4_1m</t>
  </si>
  <si>
    <t>X_hc5_1m</t>
  </si>
  <si>
    <t>X_rc1_1m</t>
  </si>
  <si>
    <t>X_rc2_1m</t>
  </si>
  <si>
    <t>X_rc3_1m</t>
  </si>
  <si>
    <t>X_rc4_1m</t>
  </si>
  <si>
    <t>X_rc5_1m</t>
  </si>
  <si>
    <t>X_gc1_1m</t>
  </si>
  <si>
    <t>X_gc2_1m</t>
  </si>
  <si>
    <t>X_gc3_1m</t>
  </si>
  <si>
    <t>X_gc4_1m</t>
  </si>
  <si>
    <t>X_gc5_1m</t>
  </si>
  <si>
    <t>X_gc6_1m</t>
  </si>
  <si>
    <t>X_gc7_1m</t>
  </si>
  <si>
    <t>X_gc8_1m</t>
  </si>
  <si>
    <t>X_gc9_1m</t>
  </si>
  <si>
    <t>X_gc10_1m</t>
  </si>
  <si>
    <t>X_gc11_1m</t>
  </si>
  <si>
    <t>X_gc12_1m</t>
  </si>
  <si>
    <t>X_gc13_1m</t>
  </si>
  <si>
    <t>X_gc14_1m</t>
  </si>
  <si>
    <t>X_gc15_1m</t>
  </si>
  <si>
    <t>X_gc16_1m</t>
  </si>
  <si>
    <t>X_gc17_1m</t>
  </si>
  <si>
    <t>X_gc18_1m</t>
  </si>
  <si>
    <t>X_gc19_1m</t>
  </si>
  <si>
    <t>X_gc20_1m</t>
  </si>
  <si>
    <t>X_gc21_1m</t>
  </si>
  <si>
    <t>X_gc22_1m</t>
  </si>
  <si>
    <t>X_gc23_1m</t>
  </si>
  <si>
    <t>X_gc24_1m</t>
  </si>
  <si>
    <t>X_gc25_1m</t>
  </si>
  <si>
    <t>X_gc26_1m</t>
  </si>
  <si>
    <t>X_gc27_1m</t>
  </si>
  <si>
    <t>X_gc28_1m</t>
  </si>
  <si>
    <t>X_gc29_1m</t>
  </si>
  <si>
    <t>X_gc30_1m</t>
  </si>
  <si>
    <t>X_gc31_1m</t>
  </si>
  <si>
    <t>X_gc32_1m</t>
  </si>
  <si>
    <t>X_gc33_1m</t>
  </si>
  <si>
    <t>X_gc34_1m</t>
  </si>
  <si>
    <t>X_gc35_1m</t>
  </si>
  <si>
    <t>X_gc36_1m</t>
  </si>
  <si>
    <t>AUC_1</t>
  </si>
  <si>
    <t>V_total_1</t>
  </si>
  <si>
    <t>X_total_1m</t>
  </si>
  <si>
    <t>MW_msz</t>
    <phoneticPr fontId="1"/>
  </si>
  <si>
    <t>fu_b_msz</t>
    <phoneticPr fontId="1"/>
  </si>
  <si>
    <t>fu_h_msz</t>
    <phoneticPr fontId="1"/>
  </si>
  <si>
    <t>fu_e_msz</t>
    <phoneticPr fontId="1"/>
  </si>
  <si>
    <t>fu_r_msz</t>
    <phoneticPr fontId="1"/>
  </si>
  <si>
    <t>Kp_msz</t>
    <phoneticPr fontId="1"/>
  </si>
  <si>
    <t>CLh_met_msz</t>
    <phoneticPr fontId="1"/>
  </si>
  <si>
    <t>PSh_sin_inf_msz</t>
    <phoneticPr fontId="1"/>
  </si>
  <si>
    <t>PSh_sin_eff_msz</t>
    <phoneticPr fontId="1"/>
  </si>
  <si>
    <t>PSru_inf_msz</t>
    <phoneticPr fontId="1"/>
  </si>
  <si>
    <t>PSru_eff_msz</t>
    <phoneticPr fontId="1"/>
  </si>
  <si>
    <t>CLg_met_msz</t>
    <phoneticPr fontId="1"/>
  </si>
  <si>
    <t>Pgb_inf_msz</t>
    <phoneticPr fontId="1"/>
  </si>
  <si>
    <t>Pgb_eff_msz</t>
    <phoneticPr fontId="1"/>
  </si>
  <si>
    <t>MW_met</t>
    <phoneticPr fontId="1"/>
  </si>
  <si>
    <t>fu_b_met</t>
    <phoneticPr fontId="1"/>
  </si>
  <si>
    <t>fu_h_met</t>
    <phoneticPr fontId="1"/>
  </si>
  <si>
    <t>fu_e_met</t>
    <phoneticPr fontId="1"/>
  </si>
  <si>
    <t>fu_r_met</t>
    <phoneticPr fontId="1"/>
  </si>
  <si>
    <t>Kp_met</t>
    <phoneticPr fontId="1"/>
  </si>
  <si>
    <t>CLh_met_met</t>
    <phoneticPr fontId="1"/>
  </si>
  <si>
    <t>PSh_sin_inf_met</t>
    <phoneticPr fontId="1"/>
  </si>
  <si>
    <t>PSh_sin_eff_met</t>
    <phoneticPr fontId="1"/>
  </si>
  <si>
    <t>PSh_bile_eff_met</t>
    <phoneticPr fontId="1"/>
  </si>
  <si>
    <t>PSru_inf_met</t>
    <phoneticPr fontId="1"/>
  </si>
  <si>
    <t>PSru_eff_met</t>
    <phoneticPr fontId="1"/>
  </si>
  <si>
    <t>PSrb_inf_met</t>
    <phoneticPr fontId="1"/>
  </si>
  <si>
    <t>PSrb_eff_met</t>
    <phoneticPr fontId="1"/>
  </si>
  <si>
    <t>CLg_met_met</t>
    <phoneticPr fontId="1"/>
  </si>
  <si>
    <t>Pgf_inf_met</t>
    <phoneticPr fontId="1"/>
  </si>
  <si>
    <t>Pgf_eff_met</t>
    <phoneticPr fontId="1"/>
  </si>
  <si>
    <t>Pgb_inf_met</t>
    <phoneticPr fontId="1"/>
  </si>
  <si>
    <t>Pgb_eff_met</t>
    <phoneticPr fontId="1"/>
  </si>
  <si>
    <t>PSh_bile_eff_msz</t>
    <phoneticPr fontId="1"/>
  </si>
  <si>
    <t>PSrb_inf_msz</t>
    <phoneticPr fontId="1"/>
  </si>
  <si>
    <t>PSrb_eff_msz</t>
    <phoneticPr fontId="1"/>
  </si>
  <si>
    <t>Pgf_inf_msz</t>
    <phoneticPr fontId="1"/>
  </si>
  <si>
    <t>Pgf_eff_msz</t>
    <phoneticPr fontId="1"/>
  </si>
  <si>
    <t>y[0]</t>
    <phoneticPr fontId="1"/>
  </si>
  <si>
    <t>t_before</t>
    <phoneticPr fontId="1"/>
  </si>
  <si>
    <t>y[1]</t>
    <phoneticPr fontId="1"/>
  </si>
  <si>
    <t>y[2]</t>
    <phoneticPr fontId="1"/>
  </si>
  <si>
    <t>min</t>
    <phoneticPr fontId="1"/>
  </si>
  <si>
    <t>p[102]</t>
  </si>
  <si>
    <t>p[103]</t>
  </si>
  <si>
    <t>p[106]</t>
  </si>
  <si>
    <t>p[124]</t>
  </si>
  <si>
    <t>p[125]</t>
  </si>
  <si>
    <t>p[128]</t>
  </si>
  <si>
    <t>time before integration for AUC calculation</t>
    <phoneticPr fontId="1"/>
  </si>
  <si>
    <t>k_dissol_a_pentasa</t>
    <phoneticPr fontId="1"/>
  </si>
  <si>
    <t>delta_V_pb1_1 += -V_pb1_1 + V_rheart_1</t>
    <phoneticPr fontId="1"/>
  </si>
  <si>
    <t>delta_V_pb2_1 += -V_pb2_1 + V_pb1_1</t>
    <phoneticPr fontId="1"/>
  </si>
  <si>
    <t>delta_V_pb3_1 += -V_pb3_1 + V_pb2_1</t>
    <phoneticPr fontId="1"/>
  </si>
  <si>
    <t>delta_V_pb4_1 += -V_pb4_1 + V_pb3_1</t>
    <phoneticPr fontId="1"/>
  </si>
  <si>
    <t>delta_V_lheart_1 += -V_lheart_1 + V_pb4_1</t>
    <phoneticPr fontId="1"/>
  </si>
  <si>
    <t>delta_V_rheart_1 += -V_rheart_1 + V_cb_in</t>
    <phoneticPr fontId="1"/>
  </si>
  <si>
    <t>delta_V_vein_1 += -V_cb_in + (V_other_1 - V_other_base)</t>
    <phoneticPr fontId="1"/>
  </si>
  <si>
    <t>delta_V_artery_1 += -V_other_in + V_lheart_1</t>
    <phoneticPr fontId="1"/>
  </si>
  <si>
    <t>delta_V_other_1 += -(V_other_1 - V_other_base) + V_other_in</t>
    <phoneticPr fontId="1"/>
  </si>
  <si>
    <t>delta_V_artery_1 += -V_hb_in</t>
    <phoneticPr fontId="1"/>
  </si>
  <si>
    <t>delta_V_pv_1 += -V_pv_out</t>
    <phoneticPr fontId="1"/>
  </si>
  <si>
    <t>delta_V_hb_inlet_1 += -V_hb_inlet_1 + V_pv_out + V_hb_in</t>
    <phoneticPr fontId="1"/>
  </si>
  <si>
    <t>delta_V_vein_1 += V_hb_outlet_1</t>
    <phoneticPr fontId="1"/>
  </si>
  <si>
    <t># print(" t: ", t, "phase_gbd: ", phase_gbd_1)  # 0: empty, 1: refill, 2: full</t>
    <phoneticPr fontId="1"/>
  </si>
  <si>
    <t>V_gbd_empty_1 = ff_gbd_empty_on*V_gbd_1 if phase_gbd_1 == 0 else V_gbd_empty_off</t>
    <phoneticPr fontId="1"/>
  </si>
  <si>
    <t>V_gbd_refill_1 = V_gbd_refill_on if phase_gbd_1 == 1 else Iw_gbd_abs*tau_bile if phase_gbd_1 == 0 else Iw_gbd_abs*tau_bile + V_gbd_empty_off</t>
    <phoneticPr fontId="1"/>
  </si>
  <si>
    <t>delta_V_hduct_1 += -V_hduct_1</t>
    <phoneticPr fontId="1"/>
  </si>
  <si>
    <t>delta_V_gbd_1 += -V_gbd_empty_1 + V_gbd_refill_1</t>
    <phoneticPr fontId="1"/>
  </si>
  <si>
    <t>delta_V_bduct_1 += -V_bduct_1 + (V_hduct_1 - V_gbd_refill_1) + V_gbd_empty_1</t>
    <phoneticPr fontId="1"/>
  </si>
  <si>
    <t>delta_V_gf1_1 += -min(V_ge_max, ff_stm*V_gf1_1)</t>
    <phoneticPr fontId="1"/>
  </si>
  <si>
    <t>delta_V_gf2_1 += min(V_ge_max, ff_stm*V_gf1_1)</t>
    <phoneticPr fontId="1"/>
  </si>
  <si>
    <t>delta_W_gr1_1 += -min(V_ge_max, ff_stm*V_gf1_1)/V_gf1_1*W_gr1_1</t>
    <phoneticPr fontId="1"/>
  </si>
  <si>
    <t>delta_W_gr2_1 += min(V_ge_max, ff_stm*V_gf1_1)/V_gf1_1*W_gr1_1</t>
    <phoneticPr fontId="1"/>
  </si>
  <si>
    <t>delta_V_gf33_1 += -V_gf33_1</t>
    <phoneticPr fontId="1"/>
  </si>
  <si>
    <t>delta_W_gr33_1 += -W_gr33_1</t>
    <phoneticPr fontId="1"/>
  </si>
  <si>
    <t>delta_V_gf36_1 += V_gf35_1</t>
    <phoneticPr fontId="1"/>
  </si>
  <si>
    <t>delta_W_gr36_1 += W_gr35_1</t>
    <phoneticPr fontId="1"/>
  </si>
  <si>
    <t>delta_V_artery_1 += -V_gb_in - V_spleenb</t>
    <phoneticPr fontId="1"/>
  </si>
  <si>
    <t>delta_V_gb_ma_1 += -V_gb_ma_1 + V_gb_in</t>
    <phoneticPr fontId="1"/>
  </si>
  <si>
    <t>delta_y[74:106] += -y[74:106] + V_gb_ma_1*(L_dji/L_gtotal)</t>
    <phoneticPr fontId="1"/>
  </si>
  <si>
    <t>delta_V_gb33_1 += -V_gb33_1 + V_gb_ma_1*(L_asc/L_gtotal)</t>
    <phoneticPr fontId="1"/>
  </si>
  <si>
    <t>delta_V_gb34_1 += -V_gb34_1 + V_gb_ma_1*(L_tsc/L_gtotal)</t>
    <phoneticPr fontId="1"/>
  </si>
  <si>
    <t>delta_V_artery_1 += -V_rb_in</t>
    <phoneticPr fontId="1"/>
  </si>
  <si>
    <t>delta_V_rb_glm_1 += -V_rb_glm_1 + V_rb_in</t>
    <phoneticPr fontId="1"/>
  </si>
  <si>
    <t>delta_V_ru0_1 += V_gfr</t>
    <phoneticPr fontId="1"/>
  </si>
  <si>
    <t>delta_V_rb1_1 += -V_rb1_1 + (V_rb_glm_1 - V_gfr)</t>
    <phoneticPr fontId="1"/>
  </si>
  <si>
    <t>delta_V_rb2_1 += -V_rb2_1 + V_rb1_1</t>
    <phoneticPr fontId="1"/>
  </si>
  <si>
    <t>delta_V_rb3_1 += -V_rb3_1 + V_rb2_1</t>
    <phoneticPr fontId="1"/>
  </si>
  <si>
    <t>delta_V_rb4_1 += -V_rb4_1 + V_rb3_1</t>
    <phoneticPr fontId="1"/>
  </si>
  <si>
    <t>delta_V_rb5_1 += -V_rb5_1 + V_rb4_1</t>
    <phoneticPr fontId="1"/>
  </si>
  <si>
    <t>delta_V_vein_1 += V_rb5_1</t>
    <phoneticPr fontId="1"/>
  </si>
  <si>
    <t>delta_V_ru0_1 += -V_ru0_1</t>
    <phoneticPr fontId="1"/>
  </si>
  <si>
    <t>delta_V_ubd_1 += V_ru39_1</t>
    <phoneticPr fontId="1"/>
  </si>
  <si>
    <t>t_meal_1 = t</t>
    <phoneticPr fontId="1"/>
  </si>
  <si>
    <t>delta_W_gr1_1 += W_meal</t>
    <phoneticPr fontId="1"/>
  </si>
  <si>
    <t>delta_V_gf1_1 += V_meal</t>
    <phoneticPr fontId="1"/>
  </si>
  <si>
    <t>delta_W_gr1_1 += W_meal</t>
    <phoneticPr fontId="1"/>
  </si>
  <si>
    <t>delta_V_gf1_1 += V_meal</t>
    <phoneticPr fontId="1"/>
  </si>
  <si>
    <t>delta_V_gf1_1 += V_drink</t>
    <phoneticPr fontId="1"/>
  </si>
  <si>
    <t>print("clock=", t/60+8, "  drink2")</t>
    <phoneticPr fontId="1"/>
  </si>
  <si>
    <t>delta_V_gf1_1 += V_drink</t>
    <phoneticPr fontId="1"/>
  </si>
  <si>
    <t>delta_X_pb1_1 += -X_pb1_1 + X_rheart_1</t>
    <phoneticPr fontId="1"/>
  </si>
  <si>
    <t>delta_X_artery_1 += -V_other_in/V_artery_1*X_artery_1 + X_lheart_1</t>
    <phoneticPr fontId="1"/>
  </si>
  <si>
    <t>delta_X_pv_1 += -V_pv_out/V_pv_1*X_pv_1</t>
    <phoneticPr fontId="1"/>
  </si>
  <si>
    <t>delta_X_fhb1_1 += -V_fhb1_1*(1 - fd_hb)/(V_fhb1_1+V_hi/5)*X_fhb1_1 + X_hb_inlet_1</t>
    <phoneticPr fontId="1"/>
  </si>
  <si>
    <t>delta_X_fhb2_1 += -V_fhb2_1*(1 - fd_hb)/(V_fhb2_1+V_hi/5)*X_fhb2_1 + V_fhb1_1*(1 - 2*fd_hb)/(V_fhb1_1+V_hi/5)*X_fhb1_1</t>
    <phoneticPr fontId="1"/>
  </si>
  <si>
    <t>delta_X_fhb3_1 += -V_fhb3_1*(1 - fd_hb)/(V_fhb3_1+V_hi/5)*X_fhb3_1 + V_fhb2_1*(1 - 2*fd_hb)/(V_fhb2_1+V_hi/5)*X_fhb2_1 + V_fhb1_1*fd_hb/(V_fhb1_1+V_hi/5)*X_fhb1_1</t>
    <phoneticPr fontId="1"/>
  </si>
  <si>
    <t>delta_X_fhb4_1 += -V_fhb4_1*(1 - fd_hb)/(V_fhb4_1+V_hi/5)*X_fhb4_1 + V_fhb3_1*(1 - 2*fd_hb)/(V_fhb3_1+V_hi/5)*X_fhb3_1 + V_fhb2_1*fd_hb/(V_fhb2_1+V_hi/5)*X_fhb2_1</t>
    <phoneticPr fontId="1"/>
  </si>
  <si>
    <t>delta_X_fhb5_1 += -V_fhb5_1*(1 - fd_hb)/(V_fhb5_1+V_hi/5)*X_fhb5_1 + V_fhb4_1*(1 - 2*fd_hb)/(V_fhb4_1+V_hi/5)*X_fhb4_1 + V_fhb3_1*fd_hb/(V_fhb3_1+V_hi/5)*X_fhb3_1</t>
    <phoneticPr fontId="1"/>
  </si>
  <si>
    <t>delta_X_hb_outlet_1 += -X_hb_outlet_1 + V_fhb5_1*(1 - fd_hb)/(V_fhb5_1+V_hi/5)*X_fhb5_1 + V_fhb4_1*fd_hb/(V_fhb4_1+V_hi/5)*X_fhb4_1</t>
    <phoneticPr fontId="1"/>
  </si>
  <si>
    <t>delta_X_gbd_1 += -V_gbd_empty_1/V_gbd_1*X_gbd_1 + V_gbd_refill_1/V_hduct_1*X_hduct_1</t>
    <phoneticPr fontId="1"/>
  </si>
  <si>
    <t>delta_X_bduct_1 += -X_bduct_1 + (V_hduct_1 - V_gbd_refill_1)/V_hduct_1*X_hduct_1 + V_gbd_empty_1/V_gbd_1*X_gbd_1</t>
    <phoneticPr fontId="1"/>
  </si>
  <si>
    <t>delta_X_gf1_1 += -min(V_ge_max, ff_stm*V_gf1_1)/V_gf1_1*X_gf1_1</t>
    <phoneticPr fontId="1"/>
  </si>
  <si>
    <t>delta_X_artery_1 += -V_gb_in/V_artery_1*X_artery_1 - V_spleenb/V_artery_1*X_artery_1</t>
    <phoneticPr fontId="1"/>
  </si>
  <si>
    <t>delta_X_gb_ma_1 += -X_gb_ma_1 + V_gb_in/V_artery_1*X_artery_1</t>
    <phoneticPr fontId="1"/>
  </si>
  <si>
    <t>delta_X_ru0_1 += V_gfr/V_rb_glm_1*fu_b_msz*X_rb_glm_1</t>
    <phoneticPr fontId="1"/>
  </si>
  <si>
    <t>delta_X_rb1_1 += -X_rb1_1 + (V_rb_glm_1 - fu_b_msz*V_gfr)/V_rb_glm_1*X_rb_glm_1</t>
    <phoneticPr fontId="1"/>
  </si>
  <si>
    <t>delta_X_gp1_1 += -min(V_ge_max, ff_stm*V_gf1_1)/V_gf1_1*X_gp1_1</t>
    <phoneticPr fontId="1"/>
  </si>
  <si>
    <t>delta_X_gp2_1 += min(V_ge_max, ff_stm*V_gf1_1)/V_gf1_1*X_gp1_1</t>
    <phoneticPr fontId="1"/>
  </si>
  <si>
    <t>delta_X_gs1_1 += -X_gs1_1 if min(V_ge_max, ff_stm*V_gf1_1)/V_gf1_1 &gt; 0.08 else 0</t>
    <phoneticPr fontId="1"/>
  </si>
  <si>
    <t>delta_X_gs2_1 += X_gs1_1 if min(V_ge_max, ff_stm*V_gf1_1)/V_gf1_1 &gt; 0.08 else 0</t>
    <phoneticPr fontId="1"/>
  </si>
  <si>
    <t>k_dissol_n_pentasa</t>
    <phoneticPr fontId="1"/>
  </si>
  <si>
    <t>k_dissol_n_apriso</t>
    <phoneticPr fontId="1"/>
  </si>
  <si>
    <t>k_release_n_lialda</t>
    <phoneticPr fontId="1"/>
  </si>
  <si>
    <t>p[153]</t>
  </si>
  <si>
    <t>X_total_1</t>
    <phoneticPr fontId="1"/>
  </si>
  <si>
    <t>X_total_1all</t>
    <phoneticPr fontId="1"/>
  </si>
  <si>
    <t>y[649]</t>
  </si>
  <si>
    <t>y[650]</t>
  </si>
  <si>
    <t>y[651]</t>
  </si>
  <si>
    <t>nmol</t>
    <phoneticPr fontId="1"/>
  </si>
  <si>
    <t>delta_X_other_1 += -(V_other_1 - V_other_base)*X_other_1/V_other_1/Kp_msz + V_other_in/V_artery_1*X_artery_1</t>
    <phoneticPr fontId="1"/>
  </si>
  <si>
    <t>AUC_1m += C_vein_1m*(t - t_before)</t>
    <phoneticPr fontId="1"/>
  </si>
  <si>
    <t>delta_X_rheart_1 += -X_rheart_1 + V_cb_in/V_vein_1*X_vein_1</t>
    <phoneticPr fontId="1"/>
  </si>
  <si>
    <t>delta_V_gf2_1 += V_bduct_1</t>
    <phoneticPr fontId="1"/>
  </si>
  <si>
    <t>X_po_solution</t>
    <phoneticPr fontId="1"/>
  </si>
  <si>
    <t>delta_X_vein_1 += -V_cb_in/V_vein_1*X_vein_1 + (V_other_1 - V_other_base)*X_other_1/V_other_1/Kp_msz</t>
    <phoneticPr fontId="1"/>
  </si>
  <si>
    <t>delta_X_gf2_1 += min(V_ge_max, ff_stm*V_gf1_1)/V_gf1_1*X_gf1_1</t>
    <phoneticPr fontId="1"/>
  </si>
  <si>
    <t>X_po_pentasa</t>
    <phoneticPr fontId="1"/>
  </si>
  <si>
    <t>X_po_apriso</t>
    <phoneticPr fontId="1"/>
  </si>
  <si>
    <t>X_po_lialda</t>
    <phoneticPr fontId="1"/>
  </si>
  <si>
    <t>p.o. = 1000 mg/125 mL (pentasa) =1000*10^6/153.14</t>
    <phoneticPr fontId="1"/>
  </si>
  <si>
    <t>p.o. = 1125 mg/125 mL (apriso) =1125*10^6/153.14</t>
    <phoneticPr fontId="1"/>
  </si>
  <si>
    <t>C_vein_1m = X_vein_1m / V_vein_1</t>
    <phoneticPr fontId="1"/>
  </si>
  <si>
    <t>y[652]</t>
  </si>
  <si>
    <t>y[653]</t>
  </si>
  <si>
    <t>y[654]</t>
  </si>
  <si>
    <t>y[655]</t>
  </si>
  <si>
    <t>y[656]</t>
  </si>
  <si>
    <t>y[657]</t>
  </si>
  <si>
    <t>y[658]</t>
  </si>
  <si>
    <t>y[659]</t>
  </si>
  <si>
    <t>y[660]</t>
  </si>
  <si>
    <t>y[661]</t>
  </si>
  <si>
    <t>y[662]</t>
  </si>
  <si>
    <t>y[663]</t>
  </si>
  <si>
    <t>y[664]</t>
  </si>
  <si>
    <t>y[665]</t>
  </si>
  <si>
    <t>y[666]</t>
  </si>
  <si>
    <t>y[667]</t>
  </si>
  <si>
    <t>y[668]</t>
  </si>
  <si>
    <t>y[669]</t>
  </si>
  <si>
    <t>y[670]</t>
  </si>
  <si>
    <t>y[671]</t>
  </si>
  <si>
    <t>y[672]</t>
  </si>
  <si>
    <t>y[673]</t>
  </si>
  <si>
    <t>y[674]</t>
  </si>
  <si>
    <t>y[675]</t>
  </si>
  <si>
    <t>y[676]</t>
  </si>
  <si>
    <t>y[677]</t>
  </si>
  <si>
    <t>y[678]</t>
  </si>
  <si>
    <t>y[679]</t>
  </si>
  <si>
    <t>y[680]</t>
  </si>
  <si>
    <t>y[681]</t>
  </si>
  <si>
    <t>y[682]</t>
  </si>
  <si>
    <t>y[683]</t>
  </si>
  <si>
    <t>y[684]</t>
  </si>
  <si>
    <t>y[685]</t>
  </si>
  <si>
    <t>y[686]</t>
  </si>
  <si>
    <t>y[687]</t>
  </si>
  <si>
    <t>y[688]</t>
  </si>
  <si>
    <t>y[689]</t>
  </si>
  <si>
    <t>y[690]</t>
  </si>
  <si>
    <t>y[691]</t>
  </si>
  <si>
    <t>y[692]</t>
  </si>
  <si>
    <t>y[693]</t>
  </si>
  <si>
    <t>y[694]</t>
  </si>
  <si>
    <t>y[695]</t>
  </si>
  <si>
    <t>y[696]</t>
  </si>
  <si>
    <t>y[697]</t>
  </si>
  <si>
    <t>y[698]</t>
  </si>
  <si>
    <t>y[699]</t>
  </si>
  <si>
    <t>p[141]</t>
  </si>
  <si>
    <t>p[142]</t>
  </si>
  <si>
    <t>p[143]</t>
  </si>
  <si>
    <t>p[144]</t>
  </si>
  <si>
    <t>lag_sol_snack</t>
  </si>
  <si>
    <t>lag_sol_snack</t>
    <phoneticPr fontId="1"/>
  </si>
  <si>
    <t>lag_sol_meal</t>
  </si>
  <si>
    <t>lag_sol_meal</t>
    <phoneticPr fontId="1"/>
  </si>
  <si>
    <t>solution study: meal at 18:00</t>
    <phoneticPr fontId="1"/>
  </si>
  <si>
    <t>lag_form_snack</t>
  </si>
  <si>
    <t>lag_form_snack</t>
    <phoneticPr fontId="1"/>
  </si>
  <si>
    <t>formulation study: snack at 15:00</t>
    <phoneticPr fontId="1"/>
  </si>
  <si>
    <t>solution study: snack at 12:00</t>
    <phoneticPr fontId="1"/>
  </si>
  <si>
    <t>lag_form_meal</t>
  </si>
  <si>
    <t>lag_form_meal</t>
    <phoneticPr fontId="1"/>
  </si>
  <si>
    <t>formulation study: meal at 18:00</t>
    <phoneticPr fontId="1"/>
  </si>
  <si>
    <t>p[154]</t>
  </si>
  <si>
    <t>p[155]</t>
  </si>
  <si>
    <t>p[156]</t>
  </si>
  <si>
    <t>V_water_solution</t>
    <phoneticPr fontId="1"/>
  </si>
  <si>
    <t>lag_sol_dose</t>
    <phoneticPr fontId="1"/>
  </si>
  <si>
    <t>lag_form_dose</t>
    <phoneticPr fontId="1"/>
  </si>
  <si>
    <t>lag_sol_dose</t>
    <phoneticPr fontId="1"/>
  </si>
  <si>
    <t>lag_form_dose</t>
    <phoneticPr fontId="1"/>
  </si>
  <si>
    <t>p[157]</t>
  </si>
  <si>
    <t>p[158]</t>
  </si>
  <si>
    <t>virtual daily life: water2 at 15:00 (420 min, 1860 min)</t>
    <phoneticPr fontId="1"/>
  </si>
  <si>
    <t>virtual daily life: lunch at 12:00 (240 min, 1680 min)</t>
    <phoneticPr fontId="1"/>
  </si>
  <si>
    <t>virtual daily life: dinner at 19:00 (660 min, 2100 min)</t>
    <phoneticPr fontId="1"/>
  </si>
  <si>
    <t>virtual daily life: water1 at 10:00 (120 min, 1560 min)</t>
    <phoneticPr fontId="1"/>
  </si>
  <si>
    <t>virtual daily life: water3 at 22:00 (840 min)</t>
    <phoneticPr fontId="1"/>
  </si>
  <si>
    <t>virtual daily life: breakfast at 07:00 (1380 min)</t>
    <phoneticPr fontId="1"/>
  </si>
  <si>
    <t>virtual daily life: urination1 at 06:30 (1350 min)</t>
    <phoneticPr fontId="1"/>
  </si>
  <si>
    <t>virtual daily life: urination2 at 13:00 (300 min)</t>
    <phoneticPr fontId="1"/>
  </si>
  <si>
    <t>virtual daily life: urination3 at 17:00 (540 min)</t>
    <phoneticPr fontId="1"/>
  </si>
  <si>
    <t>virtual daily life: urination4 at 20:00 (720 min)</t>
    <phoneticPr fontId="1"/>
  </si>
  <si>
    <t>virtual daily life: urination5 at 23:00 (900 min)</t>
    <phoneticPr fontId="1"/>
  </si>
  <si>
    <t>virtual daily life: defecation at 6:30 (1350 min)</t>
    <phoneticPr fontId="1"/>
  </si>
  <si>
    <t>print parameters</t>
    <phoneticPr fontId="1"/>
  </si>
  <si>
    <t>oral solution dose</t>
    <phoneticPr fontId="1"/>
  </si>
  <si>
    <t>oral formulation dose</t>
    <phoneticPr fontId="1"/>
  </si>
  <si>
    <t>circulating blood flow</t>
    <phoneticPr fontId="1"/>
  </si>
  <si>
    <t>t_meal_1 = t</t>
    <phoneticPr fontId="1"/>
  </si>
  <si>
    <t>delta_W_gr1_1 += W_meal</t>
    <phoneticPr fontId="1"/>
  </si>
  <si>
    <t>delta_V_gf1_1 += V_meal</t>
    <phoneticPr fontId="1"/>
  </si>
  <si>
    <t>p.o. = 1200 mg/125 mL (lialda) =1200*10^6/153.14</t>
    <phoneticPr fontId="1"/>
  </si>
  <si>
    <t>body temperature =37+273</t>
    <phoneticPr fontId="1"/>
  </si>
  <si>
    <t>kg</t>
    <phoneticPr fontId="1"/>
  </si>
  <si>
    <t>X_sumdef_1</t>
    <phoneticPr fontId="1"/>
  </si>
  <si>
    <t>print("dVtotal,1:", np.sum(dydt[2:147]) - np.sum(dydt[4:8]) - dydt[10])</t>
  </si>
  <si>
    <t>print("dVtotal,2:", np.sum(dydt[702:847]) - np.sum(dydt[704:708]) - dydt[710])</t>
  </si>
  <si>
    <t>print("dVtotal,3:", np.sum(dydt[1402:1547]) - np.sum(dydt[1404:1408]) - dydt[1410])</t>
  </si>
  <si>
    <t>print("dVtotal,4:", np.sum(dydt[2102:2247]) - np.sum(dydt[2104:2108]) - dydt[2110])</t>
  </si>
  <si>
    <t>phase_gbd_1 = 0 if t_meal_1+lag_gbd_emptying &lt; t &lt;= t_meal_1+45 else 1 if t_meal_1+45 &lt; t and V_gbd_1 &lt; V_gbd_max else 2</t>
    <phoneticPr fontId="1"/>
  </si>
  <si>
    <t>X_total_1all = X_total_1 + X_total_1m</t>
    <phoneticPr fontId="1"/>
  </si>
  <si>
    <t>C_vein_1 = X_vein_1 / V_vein_1</t>
    <phoneticPr fontId="1"/>
  </si>
  <si>
    <t>p.o. = 100 mg/125 mL (solution) =100*10^6/153.14</t>
    <phoneticPr fontId="1"/>
  </si>
  <si>
    <t>print("dXtotal,2all:", np.sum(dydt[885:1150])+np.sum(dydt[1151:1342]))</t>
  </si>
  <si>
    <t>print("dXtotal,3all:", np.sum(dydt[1585:1850])+np.sum(dydt[1851:2042]))</t>
  </si>
  <si>
    <t>#1 Solution</t>
    <phoneticPr fontId="1"/>
  </si>
  <si>
    <t>delta_W_gr1_1 += W_meal/2</t>
    <phoneticPr fontId="1"/>
  </si>
  <si>
    <t>delta_V_gf1_1 += V_meal/2</t>
    <phoneticPr fontId="1"/>
  </si>
  <si>
    <t>S_tsc</t>
    <phoneticPr fontId="1"/>
  </si>
  <si>
    <t>p[159]</t>
  </si>
  <si>
    <t>surface area of each section in dji (radius = 2.5cm, length=20cm) =2*PI()*2.5*20</t>
    <phoneticPr fontId="1"/>
  </si>
  <si>
    <t>surface area of ascending colon (radius = 4cm, length=15cm) =2*PI()*4*15</t>
    <phoneticPr fontId="1"/>
  </si>
  <si>
    <t>surface area of ascending colon (radius = 4cm, length=15cm) =2*PI()*4*15</t>
    <phoneticPr fontId="1"/>
  </si>
  <si>
    <t>Date</t>
    <phoneticPr fontId="1"/>
  </si>
  <si>
    <t>p[160]</t>
  </si>
  <si>
    <t>p[161]</t>
  </si>
  <si>
    <t>p[162]</t>
  </si>
  <si>
    <t>k_release_max</t>
    <phoneticPr fontId="1"/>
  </si>
  <si>
    <t>t0_k_release</t>
    <phoneticPr fontId="1"/>
  </si>
  <si>
    <t>g/mol</t>
  </si>
  <si>
    <t>skin 7800 mL + adipose 10000 mL, actual value = 17840.3049</t>
    <phoneticPr fontId="1"/>
  </si>
  <si>
    <t>S_dsc</t>
    <phoneticPr fontId="1"/>
  </si>
  <si>
    <t>surface area of descending colon (radius = 4cm, length=60cm) =2*PI()*4*60</t>
    <phoneticPr fontId="1"/>
  </si>
  <si>
    <t>fd_gt</t>
    <phoneticPr fontId="1"/>
  </si>
  <si>
    <t>-</t>
    <phoneticPr fontId="1"/>
  </si>
  <si>
    <t>fraction diffused of gut transit</t>
    <phoneticPr fontId="1"/>
  </si>
  <si>
    <t>delta_V_gf33_1 += (1-fd_gt)*V_gf32_1 + fd_gt*V_gf31_1</t>
    <phoneticPr fontId="1"/>
  </si>
  <si>
    <t>delta_V_gf2_1 += -(1-fd_gt)*V_gf2_1</t>
    <phoneticPr fontId="1"/>
  </si>
  <si>
    <t>delta_V_gf3_1 += -(1-fd_gt)*V_gf3_1 + (1-2*fd_gt)*V_gf2_1</t>
    <phoneticPr fontId="1"/>
  </si>
  <si>
    <t>delta_W_gr3_1 += -(1-fd_gt)*W_gr3_1 + (1-2*fd_gt)*W_gr2_1</t>
    <phoneticPr fontId="1"/>
  </si>
  <si>
    <t>delta_W_gr2_1 += -(1-fd_gt)*W_gr2_1</t>
    <phoneticPr fontId="1"/>
  </si>
  <si>
    <t>delta_W_gr33_1 += (1-fd_gt)*1/0.7*W_gr32_1 + fd_gt*W_gr31_1</t>
    <phoneticPr fontId="1"/>
  </si>
  <si>
    <t>delta_X_gf2_1 += -(1-fd_gt)*X_gf2_1</t>
    <phoneticPr fontId="1"/>
  </si>
  <si>
    <t>delta_X_gf3_1 += -(1-fd_gt)*X_gf3_1 + (1-2*fd_gt)*X_gf2_1</t>
    <phoneticPr fontId="1"/>
  </si>
  <si>
    <t>delta_X_gf33_1 += (1-fd_gt)*X_gf32_1 + fd_gt*X_gf31_1</t>
    <phoneticPr fontId="1"/>
  </si>
  <si>
    <t>delta_X_gp2_1 += -(1-fd_gt)*X_gp2_1</t>
    <phoneticPr fontId="1"/>
  </si>
  <si>
    <t>delta_X_gp3_1 += -(1-fd_gt)*X_gp3_1 + (1-2*fd_gt)*X_gp2_1</t>
    <phoneticPr fontId="1"/>
  </si>
  <si>
    <t>delta_X_gp33_1 += (1-fd_gt)*X_gp32_1 + fd_gt*X_gp31_1</t>
    <phoneticPr fontId="1"/>
  </si>
  <si>
    <t>surface area of transverse colon (radius = 4cm, length=50cm) =2*PI()*4*25</t>
    <phoneticPr fontId="1"/>
  </si>
  <si>
    <t>V_gb37_1</t>
    <phoneticPr fontId="1"/>
  </si>
  <si>
    <t>V_gf37_1</t>
    <phoneticPr fontId="1"/>
  </si>
  <si>
    <t>W_gr37_1</t>
    <phoneticPr fontId="1"/>
  </si>
  <si>
    <t>X_gb37_1</t>
    <phoneticPr fontId="1"/>
  </si>
  <si>
    <t>X_gf37_1</t>
    <phoneticPr fontId="1"/>
  </si>
  <si>
    <t>X_gc37_1</t>
    <phoneticPr fontId="1"/>
  </si>
  <si>
    <t>X_gp37_1</t>
    <phoneticPr fontId="1"/>
  </si>
  <si>
    <t>X_gs37_1</t>
    <phoneticPr fontId="1"/>
  </si>
  <si>
    <t>X_gb37_1m</t>
    <phoneticPr fontId="1"/>
  </si>
  <si>
    <t>X_gf37_1m</t>
    <phoneticPr fontId="1"/>
  </si>
  <si>
    <t>X_gc37_1m</t>
    <phoneticPr fontId="1"/>
  </si>
  <si>
    <t>tau_gt_asc</t>
    <phoneticPr fontId="1"/>
  </si>
  <si>
    <t>gut transit in ascending colon</t>
    <phoneticPr fontId="1"/>
  </si>
  <si>
    <t>gut transit in transverse colon</t>
    <phoneticPr fontId="1"/>
  </si>
  <si>
    <t>tau_gt_tsc</t>
    <phoneticPr fontId="1"/>
  </si>
  <si>
    <t>tau_gt_tsc</t>
    <phoneticPr fontId="1"/>
  </si>
  <si>
    <t>tau_gt_asc</t>
    <phoneticPr fontId="1"/>
  </si>
  <si>
    <t>interval of gut transit in transverse colon</t>
    <phoneticPr fontId="1"/>
  </si>
  <si>
    <t>interval of gut transit in ascending colon</t>
    <phoneticPr fontId="1"/>
  </si>
  <si>
    <t>delta_y[114:143] += -(1-fd_gt)*y[114:143] + (1-2*fd_gt)*y[113:142] + fd_gt*y[112:141]</t>
    <phoneticPr fontId="1"/>
  </si>
  <si>
    <t>delta_y[152:181] += -(1-fd_gt)*y[152:181] + (1-2*fd_gt)*y[151:180] + fd_gt*y[150:179] + W_gr_epi</t>
    <phoneticPr fontId="1"/>
  </si>
  <si>
    <t>delta_V_gf34_1 += V_gf33_1</t>
    <phoneticPr fontId="1"/>
  </si>
  <si>
    <t>delta_W_gr34_1 += W_gr33_1</t>
    <phoneticPr fontId="1"/>
  </si>
  <si>
    <t>delta_V_gf34_1 += -V_gf34_1</t>
    <phoneticPr fontId="1"/>
  </si>
  <si>
    <t>delta_V_gf35_1 += -V_gf35_1 + V_gf34_1</t>
    <phoneticPr fontId="1"/>
  </si>
  <si>
    <t>delta_W_gr34_1 += -W_gr34_1</t>
    <phoneticPr fontId="1"/>
  </si>
  <si>
    <t>delta_W_gr35_1 += -W_gr35_1 + W_gr34_1</t>
    <phoneticPr fontId="1"/>
  </si>
  <si>
    <t>delta_V_gb35_1 += -V_gb35_1 + V_gb_ma_1*(L_tsc/L_gtotal)</t>
  </si>
  <si>
    <t>delta_V_gb36_1 += -V_gb36_1 + V_gb_ma_1*(L_dsc/L_gtotal)</t>
  </si>
  <si>
    <t>delta_V_gb37_1 += -V_gb37_1 + V_gb_ma_1*(L_rec/L_gtotal)</t>
  </si>
  <si>
    <t>delta_V_vein_1 += V_gb37_1</t>
    <phoneticPr fontId="1"/>
  </si>
  <si>
    <t>delta_V_pv_1 += np.sum(y[74:110]) + V_spleenb</t>
    <phoneticPr fontId="1"/>
  </si>
  <si>
    <t>delta_X_gf34_1 += X_gf33_1</t>
    <phoneticPr fontId="1"/>
  </si>
  <si>
    <t>delta_X_gf34_1 += -X_gf34_1</t>
    <phoneticPr fontId="1"/>
  </si>
  <si>
    <t>delta_X_gf35_1 += -X_gf35_1 + X_gf34_1</t>
    <phoneticPr fontId="1"/>
  </si>
  <si>
    <t>delta_X_gf36_1 += X_gf35_1</t>
    <phoneticPr fontId="1"/>
  </si>
  <si>
    <t>delta_y[300:329] += -(1-fd_gt)*y[300:329] + (1-2*fd_gt)*y[299:328] + fd_gt*y[298:327]</t>
    <phoneticPr fontId="1"/>
  </si>
  <si>
    <t>delta_y[260:292] += -y[260:292] + X_gb_ma_1*(L_dji/L_gtotal)</t>
    <phoneticPr fontId="1"/>
  </si>
  <si>
    <t>delta_X_gb35_1 += -X_gb35_1 + X_gb_ma_1*(L_tsc/L_gtotal)</t>
  </si>
  <si>
    <t>delta_X_gb36_1 += -X_gb36_1 + X_gb_ma_1*(L_dsc/L_gtotal)</t>
  </si>
  <si>
    <t>delta_X_gb37_1 += -X_gb37_1 + X_gb_ma_1*(L_rec/L_gtotal)</t>
  </si>
  <si>
    <t>delta_X_vein_1 += X_gb37_1</t>
    <phoneticPr fontId="1"/>
  </si>
  <si>
    <t>delta_X_pv_1 += np.sum(y[260:296]) + V_spleenb/V_artery_1*X_artery_1</t>
    <phoneticPr fontId="1"/>
  </si>
  <si>
    <t>delta_y[218:257] += -y[218:257] + y[217:256]</t>
    <phoneticPr fontId="1"/>
  </si>
  <si>
    <t>delta_X_gp34_1 += X_gp33_1</t>
    <phoneticPr fontId="1"/>
  </si>
  <si>
    <t>delta_X_gp34_1 += -X_gp34_1</t>
    <phoneticPr fontId="1"/>
  </si>
  <si>
    <t>delta_X_gp35_1 += -X_gp35_1 + X_gp34_1</t>
    <phoneticPr fontId="1"/>
  </si>
  <si>
    <t>delta_X_gp36_1 += X_gp35_1</t>
    <phoneticPr fontId="1"/>
  </si>
  <si>
    <t>delta_y[385:414] += -(1-fd_gt)*y[385:414] + (1-2*fd_gt)*y[384:413] + fd_gt*y[383:412]</t>
    <phoneticPr fontId="1"/>
  </si>
  <si>
    <t>delta_X_gs34_1 += X_gs33_1</t>
    <phoneticPr fontId="1"/>
  </si>
  <si>
    <t>delta_X_gs34_1 += -X_gs34_1</t>
    <phoneticPr fontId="1"/>
  </si>
  <si>
    <t>delta_X_gs35_1 += -X_gs35_1 + X_gs34_1</t>
    <phoneticPr fontId="1"/>
  </si>
  <si>
    <t>delta_X_gs36_1 += X_gs35_1</t>
    <phoneticPr fontId="1"/>
  </si>
  <si>
    <t>delta_X_gs36_1 += -X_gs36_1</t>
    <phoneticPr fontId="1"/>
  </si>
  <si>
    <t>delta_X_gs37_1 += X_gs36_1</t>
    <phoneticPr fontId="1"/>
  </si>
  <si>
    <t>delta_X_gs37_1 += -X_gs37_1</t>
    <phoneticPr fontId="1"/>
  </si>
  <si>
    <t>delta_X_gs_def_1 += X_gs37_1</t>
    <phoneticPr fontId="1"/>
  </si>
  <si>
    <t>delta_y[423:452] += -y[423:452] + y[422:451]</t>
    <phoneticPr fontId="1"/>
  </si>
  <si>
    <t>print("dXtotal,1:", np.sum(dydt[188:458]))</t>
  </si>
  <si>
    <t>print("dXtotal,1m:", np.sum(dydt[459:653]))</t>
  </si>
  <si>
    <t>print("dXtotal,1all:", np.sum(dydt[188:458])+np.sum(dydt[459:653]))</t>
  </si>
  <si>
    <t>d[14]</t>
  </si>
  <si>
    <t>X_sumuri_1m = X_ubd_1m + X_urinated_1m</t>
    <phoneticPr fontId="1"/>
  </si>
  <si>
    <t>X_sumuri_1 = X_ubd_1 + X_urinated_1</t>
    <phoneticPr fontId="1"/>
  </si>
  <si>
    <t>water intake in meal =(2197.4-200*3)/3</t>
    <phoneticPr fontId="1"/>
  </si>
  <si>
    <t>V_total_1 = np.sum(y[2:149]) - V_gbd_empty_1 - V_gbd_refill_1 + V_insensible_1</t>
    <phoneticPr fontId="1"/>
  </si>
  <si>
    <t>V_ubd_threshold</t>
    <phoneticPr fontId="1"/>
  </si>
  <si>
    <t>threshold volume for urination</t>
    <phoneticPr fontId="1"/>
  </si>
  <si>
    <t>delta_V_ubd_1 += -(V_ubd_1 - V_ubd_rem) if V_ubd_1 &gt; V_ubd_threshold else 0</t>
  </si>
  <si>
    <t>delta_V_ubd_1 += -(V_ubd_1 - V_ubd_rem) if V_ubd_1 &gt; V_ubd_threshold else 0</t>
    <phoneticPr fontId="1"/>
  </si>
  <si>
    <t>delta_V_urinated_1 += V_ubd_1 - V_ubd_rem if V_ubd_1 &gt; V_ubd_threshold else 0</t>
  </si>
  <si>
    <t>delta_V_urinated_1 += V_ubd_1 - V_ubd_rem if V_ubd_1 &gt; V_ubd_threshold else 0</t>
    <phoneticPr fontId="1"/>
  </si>
  <si>
    <t>delta_V_urinated_1 += V_ubd_1 - V_ubd_rem if V_ubd_1 &gt; V_ubd_threshold else 0</t>
    <phoneticPr fontId="1"/>
  </si>
  <si>
    <t>delta_X_ubd_1 += -(V_ubd_1 - V_ubd_rem)/V_ubd_1*X_ubd_1 if V_ubd_1 &gt; V_ubd_threshold else 0</t>
  </si>
  <si>
    <t>delta_X_ubd_1 += -(V_ubd_1 - V_ubd_rem)/V_ubd_1*X_ubd_1 if V_ubd_1 &gt; V_ubd_threshold else 0</t>
    <phoneticPr fontId="1"/>
  </si>
  <si>
    <t>delta_X_urinated_1 += (V_ubd_1 - V_ubd_rem)/V_ubd_1*X_ubd_1 if V_ubd_1 &gt; V_ubd_threshold else 0</t>
  </si>
  <si>
    <t>delta_X_urinated_1 += (V_ubd_1 - V_ubd_rem)/V_ubd_1*X_ubd_1 if V_ubd_1 &gt; V_ubd_threshold else 0</t>
    <phoneticPr fontId="1"/>
  </si>
  <si>
    <t>V_water_form</t>
    <phoneticPr fontId="1"/>
  </si>
  <si>
    <t>print("clock=", t/60+8, "  snack during formulation study")</t>
    <phoneticPr fontId="1"/>
  </si>
  <si>
    <t>print("clock=", t/60+8, "  meal during formulation study")</t>
    <phoneticPr fontId="1"/>
  </si>
  <si>
    <t>delta_X_gs3_1 += -X_gs3_1 + X_gs2_1</t>
    <phoneticPr fontId="1"/>
  </si>
  <si>
    <t>d[16]</t>
  </si>
  <si>
    <t>d[17]</t>
  </si>
  <si>
    <t>print("dXtotal,4all:", np.sum(dydt[2285:2550])+np.sum(dydt[2551:2742]))</t>
  </si>
  <si>
    <t>print("dXtotal,4m:", np.sum(dydt[2551:2742]))</t>
  </si>
  <si>
    <t>print("dXtotal,3m:", np.sum(dydt[1851:2042]))</t>
  </si>
  <si>
    <t>print("dXtotal,2m:", np.sum(dydt[1151:1342]))</t>
  </si>
  <si>
    <t>print("dXtotal,4:", np.sum(dydt[2285:2550]))</t>
  </si>
  <si>
    <t>print("dXtotal,3:", np.sum(dydt[1585:1850]))</t>
  </si>
  <si>
    <t>print("dXtotal,2:", np.sum(dydt[885:1150]))</t>
  </si>
  <si>
    <t>Opt</t>
  </si>
  <si>
    <t>#2 Pentasa</t>
    <phoneticPr fontId="1"/>
  </si>
  <si>
    <t>y[700]</t>
  </si>
  <si>
    <t>y[701]</t>
  </si>
  <si>
    <t>y[702]</t>
  </si>
  <si>
    <t>y[703]</t>
  </si>
  <si>
    <t>y[704]</t>
  </si>
  <si>
    <t>y[705]</t>
  </si>
  <si>
    <t>y[706]</t>
  </si>
  <si>
    <t>y[707]</t>
  </si>
  <si>
    <t>y[708]</t>
  </si>
  <si>
    <t>y[709]</t>
  </si>
  <si>
    <t>y[710]</t>
  </si>
  <si>
    <t>y[711]</t>
  </si>
  <si>
    <t>y[712]</t>
  </si>
  <si>
    <t>y[713]</t>
  </si>
  <si>
    <t>y[714]</t>
  </si>
  <si>
    <t>y[715]</t>
  </si>
  <si>
    <t>y[716]</t>
  </si>
  <si>
    <t>y[717]</t>
  </si>
  <si>
    <t>y[718]</t>
  </si>
  <si>
    <t>y[719]</t>
  </si>
  <si>
    <t>y[720]</t>
  </si>
  <si>
    <t>y[721]</t>
  </si>
  <si>
    <t>y[722]</t>
  </si>
  <si>
    <t>y[723]</t>
  </si>
  <si>
    <t>y[724]</t>
  </si>
  <si>
    <t>y[725]</t>
  </si>
  <si>
    <t>y[726]</t>
  </si>
  <si>
    <t>y[727]</t>
  </si>
  <si>
    <t>y[728]</t>
  </si>
  <si>
    <t>y[729]</t>
  </si>
  <si>
    <t>y[730]</t>
  </si>
  <si>
    <t>y[731]</t>
  </si>
  <si>
    <t>y[732]</t>
  </si>
  <si>
    <t>y[733]</t>
  </si>
  <si>
    <t>y[734]</t>
  </si>
  <si>
    <t>y[735]</t>
  </si>
  <si>
    <t>y[736]</t>
  </si>
  <si>
    <t>y[737]</t>
  </si>
  <si>
    <t>y[738]</t>
  </si>
  <si>
    <t>y[739]</t>
  </si>
  <si>
    <t>y[740]</t>
  </si>
  <si>
    <t>y[741]</t>
  </si>
  <si>
    <t>y[742]</t>
  </si>
  <si>
    <t>y[743]</t>
  </si>
  <si>
    <t>y[744]</t>
  </si>
  <si>
    <t>y[745]</t>
  </si>
  <si>
    <t>y[746]</t>
  </si>
  <si>
    <t>y[747]</t>
  </si>
  <si>
    <t>y[748]</t>
  </si>
  <si>
    <t>y[749]</t>
  </si>
  <si>
    <t>y[750]</t>
  </si>
  <si>
    <t>y[751]</t>
  </si>
  <si>
    <t>y[752]</t>
  </si>
  <si>
    <t>y[753]</t>
  </si>
  <si>
    <t>y[754]</t>
  </si>
  <si>
    <t>y[755]</t>
  </si>
  <si>
    <t>y[756]</t>
  </si>
  <si>
    <t>y[757]</t>
  </si>
  <si>
    <t>y[758]</t>
  </si>
  <si>
    <t>y[759]</t>
  </si>
  <si>
    <t>y[760]</t>
  </si>
  <si>
    <t>y[761]</t>
  </si>
  <si>
    <t>y[762]</t>
  </si>
  <si>
    <t>y[763]</t>
  </si>
  <si>
    <t>y[764]</t>
  </si>
  <si>
    <t>y[765]</t>
  </si>
  <si>
    <t>y[766]</t>
  </si>
  <si>
    <t>y[767]</t>
  </si>
  <si>
    <t>y[768]</t>
  </si>
  <si>
    <t>y[769]</t>
  </si>
  <si>
    <t>y[770]</t>
  </si>
  <si>
    <t>y[771]</t>
  </si>
  <si>
    <t>y[772]</t>
  </si>
  <si>
    <t>y[773]</t>
  </si>
  <si>
    <t>y[774]</t>
  </si>
  <si>
    <t>y[775]</t>
  </si>
  <si>
    <t>y[776]</t>
  </si>
  <si>
    <t>y[777]</t>
  </si>
  <si>
    <t>y[778]</t>
  </si>
  <si>
    <t>y[779]</t>
  </si>
  <si>
    <t>y[780]</t>
  </si>
  <si>
    <t>y[781]</t>
  </si>
  <si>
    <t>y[782]</t>
  </si>
  <si>
    <t>y[783]</t>
  </si>
  <si>
    <t>y[784]</t>
  </si>
  <si>
    <t>y[785]</t>
  </si>
  <si>
    <t>y[786]</t>
  </si>
  <si>
    <t>y[787]</t>
  </si>
  <si>
    <t>y[788]</t>
  </si>
  <si>
    <t>y[789]</t>
  </si>
  <si>
    <t>y[790]</t>
  </si>
  <si>
    <t>y[791]</t>
  </si>
  <si>
    <t>y[792]</t>
  </si>
  <si>
    <t>y[793]</t>
  </si>
  <si>
    <t>y[794]</t>
  </si>
  <si>
    <t>y[795]</t>
  </si>
  <si>
    <t>y[796]</t>
  </si>
  <si>
    <t>y[797]</t>
  </si>
  <si>
    <t>y[798]</t>
  </si>
  <si>
    <t>y[799]</t>
  </si>
  <si>
    <t>y[800]</t>
  </si>
  <si>
    <t>y[801]</t>
  </si>
  <si>
    <t>y[802]</t>
  </si>
  <si>
    <t>y[803]</t>
  </si>
  <si>
    <t>y[804]</t>
  </si>
  <si>
    <t>y[805]</t>
  </si>
  <si>
    <t>y[806]</t>
  </si>
  <si>
    <t>y[807]</t>
  </si>
  <si>
    <t>y[808]</t>
  </si>
  <si>
    <t>y[809]</t>
  </si>
  <si>
    <t>y[810]</t>
  </si>
  <si>
    <t>y[811]</t>
  </si>
  <si>
    <t>y[812]</t>
  </si>
  <si>
    <t>y[813]</t>
  </si>
  <si>
    <t>y[814]</t>
  </si>
  <si>
    <t>y[815]</t>
  </si>
  <si>
    <t>y[816]</t>
  </si>
  <si>
    <t>y[817]</t>
  </si>
  <si>
    <t>y[818]</t>
  </si>
  <si>
    <t>y[819]</t>
  </si>
  <si>
    <t>y[820]</t>
  </si>
  <si>
    <t>y[821]</t>
  </si>
  <si>
    <t>y[822]</t>
  </si>
  <si>
    <t>y[823]</t>
  </si>
  <si>
    <t>y[824]</t>
  </si>
  <si>
    <t>y[825]</t>
  </si>
  <si>
    <t>y[826]</t>
  </si>
  <si>
    <t>y[827]</t>
  </si>
  <si>
    <t>y[828]</t>
  </si>
  <si>
    <t>y[829]</t>
  </si>
  <si>
    <t>y[830]</t>
  </si>
  <si>
    <t>y[831]</t>
  </si>
  <si>
    <t>y[832]</t>
  </si>
  <si>
    <t>y[833]</t>
  </si>
  <si>
    <t>y[834]</t>
  </si>
  <si>
    <t>y[835]</t>
  </si>
  <si>
    <t>y[836]</t>
  </si>
  <si>
    <t>y[837]</t>
  </si>
  <si>
    <t>y[838]</t>
  </si>
  <si>
    <t>y[839]</t>
  </si>
  <si>
    <t>y[840]</t>
  </si>
  <si>
    <t>y[841]</t>
  </si>
  <si>
    <t>y[842]</t>
  </si>
  <si>
    <t>y[843]</t>
  </si>
  <si>
    <t>y[844]</t>
  </si>
  <si>
    <t>y[845]</t>
  </si>
  <si>
    <t>y[846]</t>
  </si>
  <si>
    <t>y[847]</t>
  </si>
  <si>
    <t>y[848]</t>
  </si>
  <si>
    <t>y[849]</t>
  </si>
  <si>
    <t>y[850]</t>
  </si>
  <si>
    <t>y[851]</t>
  </si>
  <si>
    <t>y[852]</t>
  </si>
  <si>
    <t>y[853]</t>
  </si>
  <si>
    <t>y[854]</t>
  </si>
  <si>
    <t>y[855]</t>
  </si>
  <si>
    <t>y[856]</t>
  </si>
  <si>
    <t>y[857]</t>
  </si>
  <si>
    <t>y[858]</t>
  </si>
  <si>
    <t>y[859]</t>
  </si>
  <si>
    <t>y[860]</t>
  </si>
  <si>
    <t>y[861]</t>
  </si>
  <si>
    <t>y[862]</t>
  </si>
  <si>
    <t>y[863]</t>
  </si>
  <si>
    <t>y[864]</t>
  </si>
  <si>
    <t>y[865]</t>
  </si>
  <si>
    <t>y[866]</t>
  </si>
  <si>
    <t>y[867]</t>
  </si>
  <si>
    <t>y[868]</t>
  </si>
  <si>
    <t>y[869]</t>
  </si>
  <si>
    <t>y[870]</t>
  </si>
  <si>
    <t>y[871]</t>
  </si>
  <si>
    <t>y[872]</t>
  </si>
  <si>
    <t>y[873]</t>
  </si>
  <si>
    <t>y[874]</t>
  </si>
  <si>
    <t>y[875]</t>
  </si>
  <si>
    <t>y[876]</t>
  </si>
  <si>
    <t>y[877]</t>
  </si>
  <si>
    <t>y[878]</t>
  </si>
  <si>
    <t>y[879]</t>
  </si>
  <si>
    <t>y[880]</t>
  </si>
  <si>
    <t>y[881]</t>
  </si>
  <si>
    <t>y[882]</t>
  </si>
  <si>
    <t>y[883]</t>
  </si>
  <si>
    <t>y[884]</t>
  </si>
  <si>
    <t>y[885]</t>
  </si>
  <si>
    <t>y[886]</t>
  </si>
  <si>
    <t>y[887]</t>
  </si>
  <si>
    <t>y[888]</t>
  </si>
  <si>
    <t>y[889]</t>
  </si>
  <si>
    <t>y[890]</t>
  </si>
  <si>
    <t>y[891]</t>
  </si>
  <si>
    <t>y[892]</t>
  </si>
  <si>
    <t>y[893]</t>
  </si>
  <si>
    <t>y[894]</t>
  </si>
  <si>
    <t>y[895]</t>
  </si>
  <si>
    <t>y[896]</t>
  </si>
  <si>
    <t>y[897]</t>
  </si>
  <si>
    <t>y[898]</t>
  </si>
  <si>
    <t>y[899]</t>
  </si>
  <si>
    <t>y[900]</t>
  </si>
  <si>
    <t>y[901]</t>
  </si>
  <si>
    <t>y[902]</t>
  </si>
  <si>
    <t>y[903]</t>
  </si>
  <si>
    <t>y[904]</t>
  </si>
  <si>
    <t>y[905]</t>
  </si>
  <si>
    <t>y[906]</t>
  </si>
  <si>
    <t>y[907]</t>
  </si>
  <si>
    <t>y[908]</t>
  </si>
  <si>
    <t>y[909]</t>
  </si>
  <si>
    <t>y[910]</t>
  </si>
  <si>
    <t>y[911]</t>
  </si>
  <si>
    <t>y[912]</t>
  </si>
  <si>
    <t>y[913]</t>
  </si>
  <si>
    <t>y[914]</t>
  </si>
  <si>
    <t>y[915]</t>
  </si>
  <si>
    <t>y[916]</t>
  </si>
  <si>
    <t>y[917]</t>
  </si>
  <si>
    <t>y[918]</t>
  </si>
  <si>
    <t>y[919]</t>
  </si>
  <si>
    <t>y[920]</t>
  </si>
  <si>
    <t>y[921]</t>
  </si>
  <si>
    <t>y[922]</t>
  </si>
  <si>
    <t>y[923]</t>
  </si>
  <si>
    <t>y[924]</t>
  </si>
  <si>
    <t>y[925]</t>
  </si>
  <si>
    <t>y[926]</t>
  </si>
  <si>
    <t>y[927]</t>
  </si>
  <si>
    <t>y[928]</t>
  </si>
  <si>
    <t>y[929]</t>
  </si>
  <si>
    <t>y[930]</t>
  </si>
  <si>
    <t>y[931]</t>
  </si>
  <si>
    <t>y[932]</t>
  </si>
  <si>
    <t>y[933]</t>
  </si>
  <si>
    <t>y[934]</t>
  </si>
  <si>
    <t>y[935]</t>
  </si>
  <si>
    <t>y[936]</t>
  </si>
  <si>
    <t>y[937]</t>
  </si>
  <si>
    <t>y[938]</t>
  </si>
  <si>
    <t>y[939]</t>
  </si>
  <si>
    <t>y[940]</t>
  </si>
  <si>
    <t>y[941]</t>
  </si>
  <si>
    <t>y[942]</t>
  </si>
  <si>
    <t>y[943]</t>
  </si>
  <si>
    <t>y[944]</t>
  </si>
  <si>
    <t>y[945]</t>
  </si>
  <si>
    <t>y[946]</t>
  </si>
  <si>
    <t>y[947]</t>
  </si>
  <si>
    <t>y[948]</t>
  </si>
  <si>
    <t>y[949]</t>
  </si>
  <si>
    <t>y[950]</t>
  </si>
  <si>
    <t>y[951]</t>
  </si>
  <si>
    <t>y[952]</t>
  </si>
  <si>
    <t>y[953]</t>
  </si>
  <si>
    <t>y[954]</t>
  </si>
  <si>
    <t>y[955]</t>
  </si>
  <si>
    <t>y[956]</t>
  </si>
  <si>
    <t>y[957]</t>
  </si>
  <si>
    <t>y[958]</t>
  </si>
  <si>
    <t>y[959]</t>
  </si>
  <si>
    <t>y[960]</t>
  </si>
  <si>
    <t>y[961]</t>
  </si>
  <si>
    <t>y[962]</t>
  </si>
  <si>
    <t>y[963]</t>
  </si>
  <si>
    <t>y[964]</t>
  </si>
  <si>
    <t>y[965]</t>
  </si>
  <si>
    <t>y[966]</t>
  </si>
  <si>
    <t>y[967]</t>
  </si>
  <si>
    <t>y[968]</t>
  </si>
  <si>
    <t>y[969]</t>
  </si>
  <si>
    <t>y[970]</t>
  </si>
  <si>
    <t>y[971]</t>
  </si>
  <si>
    <t>y[972]</t>
  </si>
  <si>
    <t>y[973]</t>
  </si>
  <si>
    <t>y[974]</t>
  </si>
  <si>
    <t>y[975]</t>
  </si>
  <si>
    <t>y[976]</t>
  </si>
  <si>
    <t>y[977]</t>
  </si>
  <si>
    <t>y[978]</t>
  </si>
  <si>
    <t>y[979]</t>
  </si>
  <si>
    <t>y[980]</t>
  </si>
  <si>
    <t>y[981]</t>
  </si>
  <si>
    <t>y[982]</t>
  </si>
  <si>
    <t>y[983]</t>
  </si>
  <si>
    <t>y[984]</t>
  </si>
  <si>
    <t>y[985]</t>
  </si>
  <si>
    <t>y[986]</t>
  </si>
  <si>
    <t>y[987]</t>
  </si>
  <si>
    <t>y[988]</t>
  </si>
  <si>
    <t>y[989]</t>
  </si>
  <si>
    <t>y[990]</t>
  </si>
  <si>
    <t>y[991]</t>
  </si>
  <si>
    <t>y[992]</t>
  </si>
  <si>
    <t>y[993]</t>
  </si>
  <si>
    <t>y[994]</t>
  </si>
  <si>
    <t>y[995]</t>
  </si>
  <si>
    <t>y[996]</t>
  </si>
  <si>
    <t>y[997]</t>
  </si>
  <si>
    <t>y[998]</t>
  </si>
  <si>
    <t>y[999]</t>
  </si>
  <si>
    <t>y[1000]</t>
  </si>
  <si>
    <t>y[1001]</t>
  </si>
  <si>
    <t>y[1002]</t>
  </si>
  <si>
    <t>y[1003]</t>
  </si>
  <si>
    <t>y[1004]</t>
  </si>
  <si>
    <t>y[1005]</t>
  </si>
  <si>
    <t>y[1006]</t>
  </si>
  <si>
    <t>y[1007]</t>
  </si>
  <si>
    <t>y[1008]</t>
  </si>
  <si>
    <t>y[1009]</t>
  </si>
  <si>
    <t>y[1010]</t>
  </si>
  <si>
    <t>y[1011]</t>
  </si>
  <si>
    <t>y[1012]</t>
  </si>
  <si>
    <t>y[1013]</t>
  </si>
  <si>
    <t>y[1014]</t>
  </si>
  <si>
    <t>y[1015]</t>
  </si>
  <si>
    <t>y[1016]</t>
  </si>
  <si>
    <t>y[1017]</t>
  </si>
  <si>
    <t>y[1018]</t>
  </si>
  <si>
    <t>y[1019]</t>
  </si>
  <si>
    <t>y[1020]</t>
  </si>
  <si>
    <t>y[1021]</t>
  </si>
  <si>
    <t>y[1022]</t>
  </si>
  <si>
    <t>y[1023]</t>
  </si>
  <si>
    <t>y[1024]</t>
  </si>
  <si>
    <t>y[1025]</t>
  </si>
  <si>
    <t>y[1026]</t>
  </si>
  <si>
    <t>y[1027]</t>
  </si>
  <si>
    <t>y[1028]</t>
  </si>
  <si>
    <t>y[1029]</t>
  </si>
  <si>
    <t>y[1030]</t>
  </si>
  <si>
    <t>y[1031]</t>
  </si>
  <si>
    <t>y[1032]</t>
  </si>
  <si>
    <t>y[1033]</t>
  </si>
  <si>
    <t>y[1034]</t>
  </si>
  <si>
    <t>y[1035]</t>
  </si>
  <si>
    <t>y[1036]</t>
  </si>
  <si>
    <t>y[1037]</t>
  </si>
  <si>
    <t>y[1038]</t>
  </si>
  <si>
    <t>y[1039]</t>
  </si>
  <si>
    <t>y[1040]</t>
  </si>
  <si>
    <t>y[1041]</t>
  </si>
  <si>
    <t>y[1042]</t>
  </si>
  <si>
    <t>y[1043]</t>
  </si>
  <si>
    <t>y[1044]</t>
  </si>
  <si>
    <t>y[1045]</t>
  </si>
  <si>
    <t>y[1046]</t>
  </si>
  <si>
    <t>y[1047]</t>
  </si>
  <si>
    <t>y[1048]</t>
  </si>
  <si>
    <t>y[1049]</t>
  </si>
  <si>
    <t>y[1050]</t>
  </si>
  <si>
    <t>y[1051]</t>
  </si>
  <si>
    <t>y[1052]</t>
  </si>
  <si>
    <t>y[1053]</t>
  </si>
  <si>
    <t>y[1054]</t>
  </si>
  <si>
    <t>y[1055]</t>
  </si>
  <si>
    <t>y[1056]</t>
  </si>
  <si>
    <t>y[1057]</t>
  </si>
  <si>
    <t>y[1058]</t>
  </si>
  <si>
    <t>y[1059]</t>
  </si>
  <si>
    <t>y[1060]</t>
  </si>
  <si>
    <t>y[1061]</t>
  </si>
  <si>
    <t>y[1062]</t>
  </si>
  <si>
    <t>y[1063]</t>
  </si>
  <si>
    <t>y[1064]</t>
  </si>
  <si>
    <t>y[1065]</t>
  </si>
  <si>
    <t>y[1066]</t>
  </si>
  <si>
    <t>y[1067]</t>
  </si>
  <si>
    <t>y[1068]</t>
  </si>
  <si>
    <t>y[1069]</t>
  </si>
  <si>
    <t>y[1070]</t>
  </si>
  <si>
    <t>y[1071]</t>
  </si>
  <si>
    <t>y[1072]</t>
  </si>
  <si>
    <t>y[1073]</t>
  </si>
  <si>
    <t>y[1074]</t>
  </si>
  <si>
    <t>y[1075]</t>
  </si>
  <si>
    <t>y[1076]</t>
  </si>
  <si>
    <t>y[1077]</t>
  </si>
  <si>
    <t>y[1078]</t>
  </si>
  <si>
    <t>y[1079]</t>
  </si>
  <si>
    <t>y[1080]</t>
  </si>
  <si>
    <t>y[1081]</t>
  </si>
  <si>
    <t>y[1082]</t>
  </si>
  <si>
    <t>y[1083]</t>
  </si>
  <si>
    <t>y[1084]</t>
  </si>
  <si>
    <t>y[1085]</t>
  </si>
  <si>
    <t>y[1086]</t>
  </si>
  <si>
    <t>y[1087]</t>
  </si>
  <si>
    <t>y[1088]</t>
  </si>
  <si>
    <t>y[1089]</t>
  </si>
  <si>
    <t>y[1090]</t>
  </si>
  <si>
    <t>y[1091]</t>
  </si>
  <si>
    <t>y[1092]</t>
  </si>
  <si>
    <t>y[1093]</t>
  </si>
  <si>
    <t>y[1094]</t>
  </si>
  <si>
    <t>y[1095]</t>
  </si>
  <si>
    <t>y[1096]</t>
  </si>
  <si>
    <t>y[1097]</t>
  </si>
  <si>
    <t>y[1098]</t>
  </si>
  <si>
    <t>y[1099]</t>
  </si>
  <si>
    <t>y[1100]</t>
  </si>
  <si>
    <t>y[1101]</t>
  </si>
  <si>
    <t>y[1102]</t>
  </si>
  <si>
    <t>y[1103]</t>
  </si>
  <si>
    <t>y[1104]</t>
  </si>
  <si>
    <t>y[1105]</t>
  </si>
  <si>
    <t>y[1106]</t>
  </si>
  <si>
    <t>y[1107]</t>
  </si>
  <si>
    <t>y[1108]</t>
  </si>
  <si>
    <t>y[1109]</t>
  </si>
  <si>
    <t>y[1110]</t>
  </si>
  <si>
    <t>y[1111]</t>
  </si>
  <si>
    <t>y[1112]</t>
  </si>
  <si>
    <t>y[1113]</t>
  </si>
  <si>
    <t>y[1114]</t>
  </si>
  <si>
    <t>y[1115]</t>
  </si>
  <si>
    <t>y[1116]</t>
  </si>
  <si>
    <t>y[1117]</t>
  </si>
  <si>
    <t>y[1118]</t>
  </si>
  <si>
    <t>y[1119]</t>
  </si>
  <si>
    <t>y[1120]</t>
  </si>
  <si>
    <t>y[1121]</t>
  </si>
  <si>
    <t>y[1122]</t>
  </si>
  <si>
    <t>y[1123]</t>
  </si>
  <si>
    <t>y[1124]</t>
  </si>
  <si>
    <t>y[1125]</t>
  </si>
  <si>
    <t>y[1126]</t>
  </si>
  <si>
    <t>y[1127]</t>
  </si>
  <si>
    <t>y[1128]</t>
  </si>
  <si>
    <t>y[1129]</t>
  </si>
  <si>
    <t>y[1130]</t>
  </si>
  <si>
    <t>y[1131]</t>
  </si>
  <si>
    <t>y[1132]</t>
  </si>
  <si>
    <t>y[1133]</t>
  </si>
  <si>
    <t>y[1134]</t>
  </si>
  <si>
    <t>y[1135]</t>
  </si>
  <si>
    <t>y[1136]</t>
  </si>
  <si>
    <t>y[1137]</t>
  </si>
  <si>
    <t>y[1138]</t>
  </si>
  <si>
    <t>y[1139]</t>
  </si>
  <si>
    <t>y[1140]</t>
  </si>
  <si>
    <t>y[1141]</t>
  </si>
  <si>
    <t>y[1142]</t>
  </si>
  <si>
    <t>y[1143]</t>
  </si>
  <si>
    <t>y[1144]</t>
  </si>
  <si>
    <t>y[1145]</t>
  </si>
  <si>
    <t>y[1146]</t>
  </si>
  <si>
    <t>y[1147]</t>
  </si>
  <si>
    <t>y[1148]</t>
  </si>
  <si>
    <t>y[1149]</t>
  </si>
  <si>
    <t>y[1150]</t>
  </si>
  <si>
    <t>y[1151]</t>
  </si>
  <si>
    <t>y[1152]</t>
  </si>
  <si>
    <t>y[1153]</t>
  </si>
  <si>
    <t>y[1154]</t>
  </si>
  <si>
    <t>y[1155]</t>
  </si>
  <si>
    <t>y[1156]</t>
  </si>
  <si>
    <t>y[1157]</t>
  </si>
  <si>
    <t>y[1158]</t>
  </si>
  <si>
    <t>y[1159]</t>
  </si>
  <si>
    <t>y[1160]</t>
  </si>
  <si>
    <t>y[1161]</t>
  </si>
  <si>
    <t>y[1162]</t>
  </si>
  <si>
    <t>y[1163]</t>
  </si>
  <si>
    <t>y[1164]</t>
  </si>
  <si>
    <t>y[1165]</t>
  </si>
  <si>
    <t>y[1166]</t>
  </si>
  <si>
    <t>y[1167]</t>
  </si>
  <si>
    <t>y[1168]</t>
  </si>
  <si>
    <t>y[1169]</t>
  </si>
  <si>
    <t>y[1170]</t>
  </si>
  <si>
    <t>y[1171]</t>
  </si>
  <si>
    <t>y[1172]</t>
  </si>
  <si>
    <t>y[1173]</t>
  </si>
  <si>
    <t>y[1174]</t>
  </si>
  <si>
    <t>y[1175]</t>
  </si>
  <si>
    <t>y[1176]</t>
  </si>
  <si>
    <t>y[1177]</t>
  </si>
  <si>
    <t>y[1178]</t>
  </si>
  <si>
    <t>y[1179]</t>
  </si>
  <si>
    <t>y[1180]</t>
  </si>
  <si>
    <t>y[1181]</t>
  </si>
  <si>
    <t>y[1182]</t>
  </si>
  <si>
    <t>y[1183]</t>
  </si>
  <si>
    <t>y[1184]</t>
  </si>
  <si>
    <t>y[1185]</t>
  </si>
  <si>
    <t>y[1186]</t>
  </si>
  <si>
    <t>y[1187]</t>
  </si>
  <si>
    <t>y[1188]</t>
  </si>
  <si>
    <t>y[1189]</t>
  </si>
  <si>
    <t>y[1190]</t>
  </si>
  <si>
    <t>y[1191]</t>
  </si>
  <si>
    <t>y[1192]</t>
  </si>
  <si>
    <t>y[1193]</t>
  </si>
  <si>
    <t>y[1194]</t>
  </si>
  <si>
    <t>y[1195]</t>
  </si>
  <si>
    <t>y[1196]</t>
  </si>
  <si>
    <t>y[1197]</t>
  </si>
  <si>
    <t>y[1198]</t>
  </si>
  <si>
    <t>y[1199]</t>
  </si>
  <si>
    <t>y[1200]</t>
  </si>
  <si>
    <t>y[1201]</t>
  </si>
  <si>
    <t>y[1202]</t>
  </si>
  <si>
    <t>y[1203]</t>
  </si>
  <si>
    <t>y[1204]</t>
  </si>
  <si>
    <t>y[1205]</t>
  </si>
  <si>
    <t>y[1206]</t>
  </si>
  <si>
    <t>y[1207]</t>
  </si>
  <si>
    <t>y[1208]</t>
  </si>
  <si>
    <t>y[1209]</t>
  </si>
  <si>
    <t>y[1210]</t>
  </si>
  <si>
    <t>y[1211]</t>
  </si>
  <si>
    <t>y[1212]</t>
  </si>
  <si>
    <t>y[1213]</t>
  </si>
  <si>
    <t>y[1214]</t>
  </si>
  <si>
    <t>y[1215]</t>
  </si>
  <si>
    <t>y[1216]</t>
  </si>
  <si>
    <t>y[1217]</t>
  </si>
  <si>
    <t>y[1218]</t>
  </si>
  <si>
    <t>y[1219]</t>
  </si>
  <si>
    <t>y[1220]</t>
  </si>
  <si>
    <t>y[1221]</t>
  </si>
  <si>
    <t>y[1222]</t>
  </si>
  <si>
    <t>y[1223]</t>
  </si>
  <si>
    <t>y[1224]</t>
  </si>
  <si>
    <t>y[1225]</t>
  </si>
  <si>
    <t>y[1226]</t>
  </si>
  <si>
    <t>y[1227]</t>
  </si>
  <si>
    <t>y[1228]</t>
  </si>
  <si>
    <t>y[1229]</t>
  </si>
  <si>
    <t>y[1230]</t>
  </si>
  <si>
    <t>y[1231]</t>
  </si>
  <si>
    <t>y[1232]</t>
  </si>
  <si>
    <t>y[1233]</t>
  </si>
  <si>
    <t>y[1234]</t>
  </si>
  <si>
    <t>y[1235]</t>
  </si>
  <si>
    <t>y[1236]</t>
  </si>
  <si>
    <t>y[1237]</t>
  </si>
  <si>
    <t>y[1238]</t>
  </si>
  <si>
    <t>y[1239]</t>
  </si>
  <si>
    <t>y[1240]</t>
  </si>
  <si>
    <t>y[1241]</t>
  </si>
  <si>
    <t>y[1242]</t>
  </si>
  <si>
    <t>y[1243]</t>
  </si>
  <si>
    <t>y[1244]</t>
  </si>
  <si>
    <t>y[1245]</t>
  </si>
  <si>
    <t>y[1246]</t>
  </si>
  <si>
    <t>y[1247]</t>
  </si>
  <si>
    <t>y[1248]</t>
  </si>
  <si>
    <t>y[1249]</t>
  </si>
  <si>
    <t>y[1250]</t>
  </si>
  <si>
    <t>y[1251]</t>
  </si>
  <si>
    <t>y[1252]</t>
  </si>
  <si>
    <t>y[1253]</t>
  </si>
  <si>
    <t>y[1254]</t>
  </si>
  <si>
    <t>y[1255]</t>
  </si>
  <si>
    <t>y[1256]</t>
  </si>
  <si>
    <t>y[1257]</t>
  </si>
  <si>
    <t>y[1258]</t>
  </si>
  <si>
    <t>y[1259]</t>
  </si>
  <si>
    <t>y[1260]</t>
  </si>
  <si>
    <t>y[1261]</t>
  </si>
  <si>
    <t>y[1262]</t>
  </si>
  <si>
    <t>y[1263]</t>
  </si>
  <si>
    <t>y[1264]</t>
  </si>
  <si>
    <t>y[1265]</t>
  </si>
  <si>
    <t>y[1266]</t>
  </si>
  <si>
    <t>y[1267]</t>
  </si>
  <si>
    <t>y[1268]</t>
  </si>
  <si>
    <t>y[1269]</t>
  </si>
  <si>
    <t>y[1270]</t>
  </si>
  <si>
    <t>y[1271]</t>
  </si>
  <si>
    <t>y[1272]</t>
  </si>
  <si>
    <t>y[1273]</t>
  </si>
  <si>
    <t>y[1274]</t>
  </si>
  <si>
    <t>y[1275]</t>
  </si>
  <si>
    <t>y[1276]</t>
  </si>
  <si>
    <t>y[1277]</t>
  </si>
  <si>
    <t>y[1278]</t>
  </si>
  <si>
    <t>y[1279]</t>
  </si>
  <si>
    <t>y[1280]</t>
  </si>
  <si>
    <t>y[1281]</t>
  </si>
  <si>
    <t>y[1282]</t>
  </si>
  <si>
    <t>y[1283]</t>
  </si>
  <si>
    <t>y[1284]</t>
  </si>
  <si>
    <t>y[1285]</t>
  </si>
  <si>
    <t>y[1286]</t>
  </si>
  <si>
    <t>y[1287]</t>
  </si>
  <si>
    <t>y[1288]</t>
  </si>
  <si>
    <t>y[1289]</t>
  </si>
  <si>
    <t>y[1290]</t>
  </si>
  <si>
    <t>y[1291]</t>
  </si>
  <si>
    <t>y[1292]</t>
  </si>
  <si>
    <t>y[1293]</t>
  </si>
  <si>
    <t>y[1294]</t>
  </si>
  <si>
    <t>y[1295]</t>
  </si>
  <si>
    <t>y[1296]</t>
  </si>
  <si>
    <t>y[1297]</t>
  </si>
  <si>
    <t>y[1298]</t>
  </si>
  <si>
    <t>y[1299]</t>
  </si>
  <si>
    <t>y[1300]</t>
  </si>
  <si>
    <t>y[1301]</t>
  </si>
  <si>
    <t>y[1302]</t>
  </si>
  <si>
    <t>y[1303]</t>
  </si>
  <si>
    <t>y[1304]</t>
  </si>
  <si>
    <t>y[1305]</t>
  </si>
  <si>
    <t>y[1306]</t>
  </si>
  <si>
    <t>y[1307]</t>
  </si>
  <si>
    <t>y[1308]</t>
  </si>
  <si>
    <t>y[1309]</t>
  </si>
  <si>
    <t>y[1310]</t>
  </si>
  <si>
    <t>y[1311]</t>
  </si>
  <si>
    <t>y[1312]</t>
  </si>
  <si>
    <t>y[1313]</t>
  </si>
  <si>
    <t>y[1314]</t>
  </si>
  <si>
    <t>y[1315]</t>
  </si>
  <si>
    <t>y[1316]</t>
  </si>
  <si>
    <t>y[1317]</t>
  </si>
  <si>
    <t>y[1318]</t>
  </si>
  <si>
    <t>y[1319]</t>
  </si>
  <si>
    <t>y[1320]</t>
  </si>
  <si>
    <t>y[1321]</t>
  </si>
  <si>
    <t>y[1322]</t>
  </si>
  <si>
    <t>y[1323]</t>
  </si>
  <si>
    <t>y[1324]</t>
  </si>
  <si>
    <t>y[1325]</t>
  </si>
  <si>
    <t>y[1326]</t>
  </si>
  <si>
    <t>y[1327]</t>
  </si>
  <si>
    <t>y[1328]</t>
  </si>
  <si>
    <t>y[1329]</t>
  </si>
  <si>
    <t>y[1330]</t>
  </si>
  <si>
    <t>y[1331]</t>
  </si>
  <si>
    <t>y[1332]</t>
  </si>
  <si>
    <t>y[1333]</t>
  </si>
  <si>
    <t>y[1334]</t>
  </si>
  <si>
    <t>y[1335]</t>
  </si>
  <si>
    <t>y[1336]</t>
  </si>
  <si>
    <t>y[1337]</t>
  </si>
  <si>
    <t>y[1338]</t>
  </si>
  <si>
    <t>y[1339]</t>
  </si>
  <si>
    <t>y[1340]</t>
  </si>
  <si>
    <t>y[1341]</t>
  </si>
  <si>
    <t>y[1342]</t>
  </si>
  <si>
    <t>y[1343]</t>
  </si>
  <si>
    <t>y[1344]</t>
  </si>
  <si>
    <t>y[1345]</t>
  </si>
  <si>
    <t>y[1346]</t>
  </si>
  <si>
    <t>y[1347]</t>
  </si>
  <si>
    <t>y[1348]</t>
  </si>
  <si>
    <t>y[1349]</t>
  </si>
  <si>
    <t>y[1350]</t>
  </si>
  <si>
    <t>y[1351]</t>
  </si>
  <si>
    <t>y[1352]</t>
  </si>
  <si>
    <t>y[1353]</t>
  </si>
  <si>
    <t>y[1354]</t>
  </si>
  <si>
    <t>y[1355]</t>
  </si>
  <si>
    <t>y[1356]</t>
  </si>
  <si>
    <t>y[1357]</t>
  </si>
  <si>
    <t>y[1358]</t>
  </si>
  <si>
    <t>y[1359]</t>
  </si>
  <si>
    <t>y[1360]</t>
  </si>
  <si>
    <t>y[1361]</t>
  </si>
  <si>
    <t>y[1362]</t>
  </si>
  <si>
    <t>y[1363]</t>
  </si>
  <si>
    <t>y[1364]</t>
  </si>
  <si>
    <t>y[1365]</t>
  </si>
  <si>
    <t>y[1366]</t>
  </si>
  <si>
    <t>y[1367]</t>
  </si>
  <si>
    <t>y[1368]</t>
  </si>
  <si>
    <t>y[1369]</t>
  </si>
  <si>
    <t>y[1370]</t>
  </si>
  <si>
    <t>y[1371]</t>
  </si>
  <si>
    <t>y[1372]</t>
  </si>
  <si>
    <t>y[1373]</t>
  </si>
  <si>
    <t>y[1374]</t>
  </si>
  <si>
    <t>y[1375]</t>
  </si>
  <si>
    <t>y[1376]</t>
  </si>
  <si>
    <t>y[1377]</t>
  </si>
  <si>
    <t>y[1378]</t>
  </si>
  <si>
    <t>y[1379]</t>
  </si>
  <si>
    <t>y[1380]</t>
  </si>
  <si>
    <t>y[1381]</t>
  </si>
  <si>
    <t>y[1382]</t>
  </si>
  <si>
    <t>y[1383]</t>
  </si>
  <si>
    <t>y[1384]</t>
  </si>
  <si>
    <t>y[1385]</t>
  </si>
  <si>
    <t>y[1386]</t>
  </si>
  <si>
    <t>y[1387]</t>
  </si>
  <si>
    <t>y[1388]</t>
  </si>
  <si>
    <t>y[1389]</t>
  </si>
  <si>
    <t>y[1390]</t>
  </si>
  <si>
    <t>y[1391]</t>
  </si>
  <si>
    <t>y[1392]</t>
  </si>
  <si>
    <t>y[1393]</t>
  </si>
  <si>
    <t>y[1394]</t>
  </si>
  <si>
    <t>y[1395]</t>
  </si>
  <si>
    <t>y[1396]</t>
  </si>
  <si>
    <t>y[1397]</t>
  </si>
  <si>
    <t>y[1398]</t>
  </si>
  <si>
    <t>y[1399]</t>
  </si>
  <si>
    <t>t_meal_2</t>
  </si>
  <si>
    <t>phase_gbd_2</t>
  </si>
  <si>
    <t>V_vein_2</t>
  </si>
  <si>
    <t>V_rheart_2</t>
  </si>
  <si>
    <t>V_pb1_2</t>
  </si>
  <si>
    <t>V_pb2_2</t>
  </si>
  <si>
    <t>V_pb3_2</t>
  </si>
  <si>
    <t>V_pb4_2</t>
  </si>
  <si>
    <t>V_lheart_2</t>
  </si>
  <si>
    <t>V_artery_2</t>
  </si>
  <si>
    <t>V_other_2</t>
  </si>
  <si>
    <t>V_if_2</t>
  </si>
  <si>
    <t>V_pv_2</t>
  </si>
  <si>
    <t>V_hb_inlet_2</t>
  </si>
  <si>
    <t>V_fhb1_2</t>
  </si>
  <si>
    <t>V_fhb2_2</t>
  </si>
  <si>
    <t>V_fhb3_2</t>
  </si>
  <si>
    <t>V_fhb4_2</t>
  </si>
  <si>
    <t>V_fhb5_2</t>
  </si>
  <si>
    <t>V_hb_outlet_2</t>
  </si>
  <si>
    <t>V_hduct_2</t>
  </si>
  <si>
    <t>V_gbd_2</t>
  </si>
  <si>
    <t>V_bduct_2</t>
  </si>
  <si>
    <t>V_gbd_empty_2</t>
  </si>
  <si>
    <t>V_gbd_refill_2</t>
  </si>
  <si>
    <t>V_rb_glm_2</t>
  </si>
  <si>
    <t>V_rb1_2</t>
  </si>
  <si>
    <t>V_rb2_2</t>
  </si>
  <si>
    <t>V_rb3_2</t>
  </si>
  <si>
    <t>V_rb4_2</t>
  </si>
  <si>
    <t>V_rb5_2</t>
  </si>
  <si>
    <t>V_ru0_2</t>
  </si>
  <si>
    <t>V_ru1_2</t>
  </si>
  <si>
    <t>V_ru2_2</t>
  </si>
  <si>
    <t>V_ru3_2</t>
  </si>
  <si>
    <t>V_ru4_2</t>
  </si>
  <si>
    <t>V_ru5_2</t>
  </si>
  <si>
    <t>V_ru6_2</t>
  </si>
  <si>
    <t>V_ru7_2</t>
  </si>
  <si>
    <t>V_ru8_2</t>
  </si>
  <si>
    <t>V_ru9_2</t>
  </si>
  <si>
    <t>V_ru10_2</t>
  </si>
  <si>
    <t>V_ru11_2</t>
  </si>
  <si>
    <t>V_ru12_2</t>
  </si>
  <si>
    <t>V_ru13_2</t>
  </si>
  <si>
    <t>V_ru14_2</t>
  </si>
  <si>
    <t>V_ru15_2</t>
  </si>
  <si>
    <t>V_ru16_2</t>
  </si>
  <si>
    <t>V_ru17_2</t>
  </si>
  <si>
    <t>V_ru18_2</t>
  </si>
  <si>
    <t>V_ru19_2</t>
  </si>
  <si>
    <t>V_ru20_2</t>
  </si>
  <si>
    <t>V_ru21_2</t>
  </si>
  <si>
    <t>V_ru22_2</t>
  </si>
  <si>
    <t>V_ru23_2</t>
  </si>
  <si>
    <t>V_ru24_2</t>
  </si>
  <si>
    <t>V_ru25_2</t>
  </si>
  <si>
    <t>V_ru26_2</t>
  </si>
  <si>
    <t>V_ru27_2</t>
  </si>
  <si>
    <t>V_ru28_2</t>
  </si>
  <si>
    <t>V_ru29_2</t>
  </si>
  <si>
    <t>V_ru30_2</t>
  </si>
  <si>
    <t>V_ru31_2</t>
  </si>
  <si>
    <t>V_ru32_2</t>
  </si>
  <si>
    <t>V_ru33_2</t>
  </si>
  <si>
    <t>V_ru34_2</t>
  </si>
  <si>
    <t>V_ru35_2</t>
  </si>
  <si>
    <t>V_ru36_2</t>
  </si>
  <si>
    <t>V_ru37_2</t>
  </si>
  <si>
    <t>V_ru38_2</t>
  </si>
  <si>
    <t>V_ru39_2</t>
  </si>
  <si>
    <t>V_ubd_2</t>
  </si>
  <si>
    <t>V_urinated_2</t>
  </si>
  <si>
    <t>V_gb_ma_2</t>
  </si>
  <si>
    <t>V_gb1_2</t>
  </si>
  <si>
    <t>V_gb2_2</t>
  </si>
  <si>
    <t>V_gb3_2</t>
  </si>
  <si>
    <t>V_gb4_2</t>
  </si>
  <si>
    <t>V_gb5_2</t>
  </si>
  <si>
    <t>V_gb6_2</t>
  </si>
  <si>
    <t>V_gb7_2</t>
  </si>
  <si>
    <t>V_gb8_2</t>
  </si>
  <si>
    <t>V_gb9_2</t>
  </si>
  <si>
    <t>V_gb10_2</t>
  </si>
  <si>
    <t>V_gb11_2</t>
  </si>
  <si>
    <t>V_gb12_2</t>
  </si>
  <si>
    <t>V_gb13_2</t>
  </si>
  <si>
    <t>V_gb14_2</t>
  </si>
  <si>
    <t>V_gb15_2</t>
  </si>
  <si>
    <t>V_gb16_2</t>
  </si>
  <si>
    <t>V_gb17_2</t>
  </si>
  <si>
    <t>V_gb18_2</t>
  </si>
  <si>
    <t>V_gb19_2</t>
  </si>
  <si>
    <t>V_gb20_2</t>
  </si>
  <si>
    <t>V_gb21_2</t>
  </si>
  <si>
    <t>V_gb22_2</t>
  </si>
  <si>
    <t>V_gb23_2</t>
  </si>
  <si>
    <t>V_gb24_2</t>
  </si>
  <si>
    <t>V_gb25_2</t>
  </si>
  <si>
    <t>V_gb26_2</t>
  </si>
  <si>
    <t>V_gb27_2</t>
  </si>
  <si>
    <t>V_gb28_2</t>
  </si>
  <si>
    <t>V_gb29_2</t>
  </si>
  <si>
    <t>V_gb30_2</t>
  </si>
  <si>
    <t>V_gb31_2</t>
  </si>
  <si>
    <t>V_gb32_2</t>
  </si>
  <si>
    <t>V_gb33_2</t>
  </si>
  <si>
    <t>V_gb34_2</t>
  </si>
  <si>
    <t>V_gb35_2</t>
  </si>
  <si>
    <t>V_gb36_2</t>
  </si>
  <si>
    <t>V_gb37_2</t>
  </si>
  <si>
    <t>V_gf1_2</t>
  </si>
  <si>
    <t>V_gf2_2</t>
  </si>
  <si>
    <t>V_gf3_2</t>
  </si>
  <si>
    <t>V_gf4_2</t>
  </si>
  <si>
    <t>V_gf5_2</t>
  </si>
  <si>
    <t>V_gf6_2</t>
  </si>
  <si>
    <t>V_gf7_2</t>
  </si>
  <si>
    <t>V_gf8_2</t>
  </si>
  <si>
    <t>V_gf9_2</t>
  </si>
  <si>
    <t>V_gf10_2</t>
  </si>
  <si>
    <t>V_gf11_2</t>
  </si>
  <si>
    <t>V_gf12_2</t>
  </si>
  <si>
    <t>V_gf13_2</t>
  </si>
  <si>
    <t>V_gf14_2</t>
  </si>
  <si>
    <t>V_gf15_2</t>
  </si>
  <si>
    <t>V_gf16_2</t>
  </si>
  <si>
    <t>V_gf17_2</t>
  </si>
  <si>
    <t>V_gf18_2</t>
  </si>
  <si>
    <t>V_gf19_2</t>
  </si>
  <si>
    <t>V_gf20_2</t>
  </si>
  <si>
    <t>V_gf21_2</t>
  </si>
  <si>
    <t>V_gf22_2</t>
  </si>
  <si>
    <t>V_gf23_2</t>
  </si>
  <si>
    <t>V_gf24_2</t>
  </si>
  <si>
    <t>V_gf25_2</t>
  </si>
  <si>
    <t>V_gf26_2</t>
  </si>
  <si>
    <t>V_gf27_2</t>
  </si>
  <si>
    <t>V_gf28_2</t>
  </si>
  <si>
    <t>V_gf29_2</t>
  </si>
  <si>
    <t>V_gf30_2</t>
  </si>
  <si>
    <t>V_gf31_2</t>
  </si>
  <si>
    <t>V_gf32_2</t>
  </si>
  <si>
    <t>V_gf33_2</t>
  </si>
  <si>
    <t>V_gf34_2</t>
  </si>
  <si>
    <t>V_gf35_2</t>
  </si>
  <si>
    <t>V_gf36_2</t>
  </si>
  <si>
    <t>V_gf37_2</t>
  </si>
  <si>
    <t>V_gf_def_2</t>
  </si>
  <si>
    <t>W_gr1_2</t>
  </si>
  <si>
    <t>W_gr2_2</t>
  </si>
  <si>
    <t>W_gr3_2</t>
  </si>
  <si>
    <t>W_gr4_2</t>
  </si>
  <si>
    <t>W_gr5_2</t>
  </si>
  <si>
    <t>W_gr6_2</t>
  </si>
  <si>
    <t>W_gr7_2</t>
  </si>
  <si>
    <t>W_gr8_2</t>
  </si>
  <si>
    <t>W_gr9_2</t>
  </si>
  <si>
    <t>W_gr10_2</t>
  </si>
  <si>
    <t>W_gr11_2</t>
  </si>
  <si>
    <t>W_gr12_2</t>
  </si>
  <si>
    <t>W_gr13_2</t>
  </si>
  <si>
    <t>W_gr14_2</t>
  </si>
  <si>
    <t>W_gr15_2</t>
  </si>
  <si>
    <t>W_gr16_2</t>
  </si>
  <si>
    <t>W_gr17_2</t>
  </si>
  <si>
    <t>W_gr18_2</t>
  </si>
  <si>
    <t>W_gr19_2</t>
  </si>
  <si>
    <t>W_gr20_2</t>
  </si>
  <si>
    <t>W_gr21_2</t>
  </si>
  <si>
    <t>W_gr22_2</t>
  </si>
  <si>
    <t>W_gr23_2</t>
  </si>
  <si>
    <t>W_gr24_2</t>
  </si>
  <si>
    <t>W_gr25_2</t>
  </si>
  <si>
    <t>W_gr26_2</t>
  </si>
  <si>
    <t>W_gr27_2</t>
  </si>
  <si>
    <t>W_gr28_2</t>
  </si>
  <si>
    <t>W_gr29_2</t>
  </si>
  <si>
    <t>W_gr30_2</t>
  </si>
  <si>
    <t>W_gr31_2</t>
  </si>
  <si>
    <t>W_gr32_2</t>
  </si>
  <si>
    <t>W_gr33_2</t>
  </si>
  <si>
    <t>W_gr34_2</t>
  </si>
  <si>
    <t>W_gr35_2</t>
  </si>
  <si>
    <t>W_gr36_2</t>
  </si>
  <si>
    <t>W_gr37_2</t>
  </si>
  <si>
    <t>W_gr_def_2</t>
  </si>
  <si>
    <t>V_total_2</t>
  </si>
  <si>
    <t>X_vein_2</t>
  </si>
  <si>
    <t>X_rheart_2</t>
  </si>
  <si>
    <t>X_pb1_2</t>
  </si>
  <si>
    <t>X_pb2_2</t>
  </si>
  <si>
    <t>X_pb3_2</t>
  </si>
  <si>
    <t>X_pb4_2</t>
  </si>
  <si>
    <t>X_lheart_2</t>
  </si>
  <si>
    <t>X_artery_2</t>
  </si>
  <si>
    <t>X_other_2</t>
  </si>
  <si>
    <t>X_if_2</t>
  </si>
  <si>
    <t>X_pv_2</t>
  </si>
  <si>
    <t>X_hb_inlet_2</t>
  </si>
  <si>
    <t>X_fhb1_2</t>
  </si>
  <si>
    <t>X_fhb2_2</t>
  </si>
  <si>
    <t>X_fhb3_2</t>
  </si>
  <si>
    <t>X_fhb4_2</t>
  </si>
  <si>
    <t>X_fhb5_2</t>
  </si>
  <si>
    <t>X_hb_outlet_2</t>
  </si>
  <si>
    <t>X_hduct_2</t>
  </si>
  <si>
    <t>X_gbd_2</t>
  </si>
  <si>
    <t>X_bduct_2</t>
  </si>
  <si>
    <t>X_gbd_empty_2</t>
  </si>
  <si>
    <t>X_gbd_refill_2</t>
  </si>
  <si>
    <t>X_rb_glm_2</t>
  </si>
  <si>
    <t>X_rb1_2</t>
  </si>
  <si>
    <t>X_rb2_2</t>
  </si>
  <si>
    <t>X_rb3_2</t>
  </si>
  <si>
    <t>X_rb4_2</t>
  </si>
  <si>
    <t>X_rb5_2</t>
  </si>
  <si>
    <t>X_ru0_2</t>
  </si>
  <si>
    <t>X_ru1_2</t>
  </si>
  <si>
    <t>X_ru2_2</t>
  </si>
  <si>
    <t>X_ru3_2</t>
  </si>
  <si>
    <t>X_ru4_2</t>
  </si>
  <si>
    <t>X_ru5_2</t>
  </si>
  <si>
    <t>X_ru6_2</t>
  </si>
  <si>
    <t>X_ru7_2</t>
  </si>
  <si>
    <t>X_ru8_2</t>
  </si>
  <si>
    <t>X_ru9_2</t>
  </si>
  <si>
    <t>X_ru10_2</t>
  </si>
  <si>
    <t>X_ru11_2</t>
  </si>
  <si>
    <t>X_ru12_2</t>
  </si>
  <si>
    <t>X_ru13_2</t>
  </si>
  <si>
    <t>X_ru14_2</t>
  </si>
  <si>
    <t>X_ru15_2</t>
  </si>
  <si>
    <t>X_ru16_2</t>
  </si>
  <si>
    <t>X_ru17_2</t>
  </si>
  <si>
    <t>X_ru18_2</t>
  </si>
  <si>
    <t>X_ru19_2</t>
  </si>
  <si>
    <t>X_ru20_2</t>
  </si>
  <si>
    <t>X_ru21_2</t>
  </si>
  <si>
    <t>X_ru22_2</t>
  </si>
  <si>
    <t>X_ru23_2</t>
  </si>
  <si>
    <t>X_ru24_2</t>
  </si>
  <si>
    <t>X_ru25_2</t>
  </si>
  <si>
    <t>X_ru26_2</t>
  </si>
  <si>
    <t>X_ru27_2</t>
  </si>
  <si>
    <t>X_ru28_2</t>
  </si>
  <si>
    <t>X_ru29_2</t>
  </si>
  <si>
    <t>X_ru30_2</t>
  </si>
  <si>
    <t>X_ru31_2</t>
  </si>
  <si>
    <t>X_ru32_2</t>
  </si>
  <si>
    <t>X_ru33_2</t>
  </si>
  <si>
    <t>X_ru34_2</t>
  </si>
  <si>
    <t>X_ru35_2</t>
  </si>
  <si>
    <t>X_ru36_2</t>
  </si>
  <si>
    <t>X_ru37_2</t>
  </si>
  <si>
    <t>X_ru38_2</t>
  </si>
  <si>
    <t>X_ru39_2</t>
  </si>
  <si>
    <t>X_ubd_2</t>
  </si>
  <si>
    <t>X_urinated_2</t>
  </si>
  <si>
    <t>X_gb_ma_2</t>
  </si>
  <si>
    <t>X_gb1_2</t>
  </si>
  <si>
    <t>X_gb2_2</t>
  </si>
  <si>
    <t>X_gb3_2</t>
  </si>
  <si>
    <t>X_gb4_2</t>
  </si>
  <si>
    <t>X_gb5_2</t>
  </si>
  <si>
    <t>X_gb6_2</t>
  </si>
  <si>
    <t>X_gb7_2</t>
  </si>
  <si>
    <t>X_gb8_2</t>
  </si>
  <si>
    <t>X_gb9_2</t>
  </si>
  <si>
    <t>X_gb10_2</t>
  </si>
  <si>
    <t>X_gb11_2</t>
  </si>
  <si>
    <t>X_gb12_2</t>
  </si>
  <si>
    <t>X_gb13_2</t>
  </si>
  <si>
    <t>X_gb14_2</t>
  </si>
  <si>
    <t>X_gb15_2</t>
  </si>
  <si>
    <t>X_gb16_2</t>
  </si>
  <si>
    <t>X_gb17_2</t>
  </si>
  <si>
    <t>X_gb18_2</t>
  </si>
  <si>
    <t>X_gb19_2</t>
  </si>
  <si>
    <t>X_gb20_2</t>
  </si>
  <si>
    <t>X_gb21_2</t>
  </si>
  <si>
    <t>X_gb22_2</t>
  </si>
  <si>
    <t>X_gb23_2</t>
  </si>
  <si>
    <t>X_gb24_2</t>
  </si>
  <si>
    <t>X_gb25_2</t>
  </si>
  <si>
    <t>X_gb26_2</t>
  </si>
  <si>
    <t>X_gb27_2</t>
  </si>
  <si>
    <t>X_gb28_2</t>
  </si>
  <si>
    <t>X_gb29_2</t>
  </si>
  <si>
    <t>X_gb30_2</t>
  </si>
  <si>
    <t>X_gb31_2</t>
  </si>
  <si>
    <t>X_gb32_2</t>
  </si>
  <si>
    <t>X_gb33_2</t>
  </si>
  <si>
    <t>X_gb34_2</t>
  </si>
  <si>
    <t>X_gb35_2</t>
  </si>
  <si>
    <t>X_gb36_2</t>
  </si>
  <si>
    <t>X_gb37_2</t>
  </si>
  <si>
    <t>X_gf1_2</t>
  </si>
  <si>
    <t>X_gf2_2</t>
  </si>
  <si>
    <t>X_gf3_2</t>
  </si>
  <si>
    <t>X_gf4_2</t>
  </si>
  <si>
    <t>X_gf5_2</t>
  </si>
  <si>
    <t>X_gf6_2</t>
  </si>
  <si>
    <t>X_gf7_2</t>
  </si>
  <si>
    <t>X_gf8_2</t>
  </si>
  <si>
    <t>X_gf9_2</t>
  </si>
  <si>
    <t>X_gf10_2</t>
  </si>
  <si>
    <t>X_gf11_2</t>
  </si>
  <si>
    <t>X_gf12_2</t>
  </si>
  <si>
    <t>X_gf13_2</t>
  </si>
  <si>
    <t>X_gf14_2</t>
  </si>
  <si>
    <t>X_gf15_2</t>
  </si>
  <si>
    <t>X_gf16_2</t>
  </si>
  <si>
    <t>X_gf17_2</t>
  </si>
  <si>
    <t>X_gf18_2</t>
  </si>
  <si>
    <t>X_gf19_2</t>
  </si>
  <si>
    <t>X_gf20_2</t>
  </si>
  <si>
    <t>X_gf21_2</t>
  </si>
  <si>
    <t>X_gf22_2</t>
  </si>
  <si>
    <t>X_gf23_2</t>
  </si>
  <si>
    <t>X_gf24_2</t>
  </si>
  <si>
    <t>X_gf25_2</t>
  </si>
  <si>
    <t>X_gf26_2</t>
  </si>
  <si>
    <t>X_gf27_2</t>
  </si>
  <si>
    <t>X_gf28_2</t>
  </si>
  <si>
    <t>X_gf29_2</t>
  </si>
  <si>
    <t>X_gf30_2</t>
  </si>
  <si>
    <t>X_gf31_2</t>
  </si>
  <si>
    <t>X_gf32_2</t>
  </si>
  <si>
    <t>X_gf33_2</t>
  </si>
  <si>
    <t>X_gf34_2</t>
  </si>
  <si>
    <t>X_gf35_2</t>
  </si>
  <si>
    <t>X_gf36_2</t>
  </si>
  <si>
    <t>X_gf37_2</t>
  </si>
  <si>
    <t>X_gf_def_2</t>
  </si>
  <si>
    <t>X_hc1_2</t>
  </si>
  <si>
    <t>X_hc2_2</t>
  </si>
  <si>
    <t>X_hc3_2</t>
  </si>
  <si>
    <t>X_hc4_2</t>
  </si>
  <si>
    <t>X_hc5_2</t>
  </si>
  <si>
    <t>X_rc1_2</t>
  </si>
  <si>
    <t>X_rc2_2</t>
  </si>
  <si>
    <t>X_rc3_2</t>
  </si>
  <si>
    <t>X_rc4_2</t>
  </si>
  <si>
    <t>X_rc5_2</t>
  </si>
  <si>
    <t>X_gc1_2</t>
  </si>
  <si>
    <t>X_gc2_2</t>
  </si>
  <si>
    <t>X_gc3_2</t>
  </si>
  <si>
    <t>X_gc4_2</t>
  </si>
  <si>
    <t>X_gc5_2</t>
  </si>
  <si>
    <t>X_gc6_2</t>
  </si>
  <si>
    <t>X_gc7_2</t>
  </si>
  <si>
    <t>X_gc8_2</t>
  </si>
  <si>
    <t>X_gc9_2</t>
  </si>
  <si>
    <t>X_gc10_2</t>
  </si>
  <si>
    <t>X_gc11_2</t>
  </si>
  <si>
    <t>X_gc12_2</t>
  </si>
  <si>
    <t>X_gc13_2</t>
  </si>
  <si>
    <t>X_gc14_2</t>
  </si>
  <si>
    <t>X_gc15_2</t>
  </si>
  <si>
    <t>X_gc16_2</t>
  </si>
  <si>
    <t>X_gc17_2</t>
  </si>
  <si>
    <t>X_gc18_2</t>
  </si>
  <si>
    <t>X_gc19_2</t>
  </si>
  <si>
    <t>X_gc20_2</t>
  </si>
  <si>
    <t>X_gc21_2</t>
  </si>
  <si>
    <t>X_gc22_2</t>
  </si>
  <si>
    <t>X_gc23_2</t>
  </si>
  <si>
    <t>X_gc24_2</t>
  </si>
  <si>
    <t>X_gc25_2</t>
  </si>
  <si>
    <t>X_gc26_2</t>
  </si>
  <si>
    <t>X_gc27_2</t>
  </si>
  <si>
    <t>X_gc28_2</t>
  </si>
  <si>
    <t>X_gc29_2</t>
  </si>
  <si>
    <t>X_gc30_2</t>
  </si>
  <si>
    <t>X_gc31_2</t>
  </si>
  <si>
    <t>X_gc32_2</t>
  </si>
  <si>
    <t>X_gc33_2</t>
  </si>
  <si>
    <t>X_gc34_2</t>
  </si>
  <si>
    <t>X_gc35_2</t>
  </si>
  <si>
    <t>X_gc36_2</t>
  </si>
  <si>
    <t>X_gc37_2</t>
  </si>
  <si>
    <t>X_gp1_2</t>
  </si>
  <si>
    <t>X_gp2_2</t>
  </si>
  <si>
    <t>X_gp3_2</t>
  </si>
  <si>
    <t>X_gp4_2</t>
  </si>
  <si>
    <t>X_gp5_2</t>
  </si>
  <si>
    <t>X_gp6_2</t>
  </si>
  <si>
    <t>X_gp7_2</t>
  </si>
  <si>
    <t>X_gp8_2</t>
  </si>
  <si>
    <t>X_gp9_2</t>
  </si>
  <si>
    <t>X_gp10_2</t>
  </si>
  <si>
    <t>X_gp11_2</t>
  </si>
  <si>
    <t>X_gp12_2</t>
  </si>
  <si>
    <t>X_gp13_2</t>
  </si>
  <si>
    <t>X_gp14_2</t>
  </si>
  <si>
    <t>X_gp15_2</t>
  </si>
  <si>
    <t>X_gp16_2</t>
  </si>
  <si>
    <t>X_gp17_2</t>
  </si>
  <si>
    <t>X_gp18_2</t>
  </si>
  <si>
    <t>X_gp19_2</t>
  </si>
  <si>
    <t>X_gp20_2</t>
  </si>
  <si>
    <t>X_gp21_2</t>
  </si>
  <si>
    <t>X_gp22_2</t>
  </si>
  <si>
    <t>X_gp23_2</t>
  </si>
  <si>
    <t>X_gp24_2</t>
  </si>
  <si>
    <t>X_gp25_2</t>
  </si>
  <si>
    <t>X_gp26_2</t>
  </si>
  <si>
    <t>X_gp27_2</t>
  </si>
  <si>
    <t>X_gp28_2</t>
  </si>
  <si>
    <t>X_gp29_2</t>
  </si>
  <si>
    <t>X_gp30_2</t>
  </si>
  <si>
    <t>X_gp31_2</t>
  </si>
  <si>
    <t>X_gp32_2</t>
  </si>
  <si>
    <t>X_gp33_2</t>
  </si>
  <si>
    <t>X_gp34_2</t>
  </si>
  <si>
    <t>X_gp35_2</t>
  </si>
  <si>
    <t>X_gp36_2</t>
  </si>
  <si>
    <t>X_gp37_2</t>
  </si>
  <si>
    <t>X_gp_def_2</t>
  </si>
  <si>
    <t>X_gs1_2</t>
  </si>
  <si>
    <t>X_gs2_2</t>
  </si>
  <si>
    <t>X_gs3_2</t>
  </si>
  <si>
    <t>X_gs4_2</t>
  </si>
  <si>
    <t>X_gs5_2</t>
  </si>
  <si>
    <t>X_gs6_2</t>
  </si>
  <si>
    <t>X_gs7_2</t>
  </si>
  <si>
    <t>X_gs8_2</t>
  </si>
  <si>
    <t>X_gs9_2</t>
  </si>
  <si>
    <t>X_gs10_2</t>
  </si>
  <si>
    <t>X_gs11_2</t>
  </si>
  <si>
    <t>X_gs12_2</t>
  </si>
  <si>
    <t>X_gs13_2</t>
  </si>
  <si>
    <t>X_gs14_2</t>
  </si>
  <si>
    <t>X_gs15_2</t>
  </si>
  <si>
    <t>X_gs16_2</t>
  </si>
  <si>
    <t>X_gs17_2</t>
  </si>
  <si>
    <t>X_gs18_2</t>
  </si>
  <si>
    <t>X_gs19_2</t>
  </si>
  <si>
    <t>X_gs20_2</t>
  </si>
  <si>
    <t>X_gs21_2</t>
  </si>
  <si>
    <t>X_gs22_2</t>
  </si>
  <si>
    <t>X_gs23_2</t>
  </si>
  <si>
    <t>X_gs24_2</t>
  </si>
  <si>
    <t>X_gs25_2</t>
  </si>
  <si>
    <t>X_gs26_2</t>
  </si>
  <si>
    <t>X_gs27_2</t>
  </si>
  <si>
    <t>X_gs28_2</t>
  </si>
  <si>
    <t>X_gs29_2</t>
  </si>
  <si>
    <t>X_gs30_2</t>
  </si>
  <si>
    <t>X_gs31_2</t>
  </si>
  <si>
    <t>X_gs32_2</t>
  </si>
  <si>
    <t>X_gs33_2</t>
  </si>
  <si>
    <t>X_gs34_2</t>
  </si>
  <si>
    <t>X_gs35_2</t>
  </si>
  <si>
    <t>X_gs36_2</t>
  </si>
  <si>
    <t>X_gs37_2</t>
  </si>
  <si>
    <t>X_gs_def_2</t>
  </si>
  <si>
    <t>X_total_2</t>
  </si>
  <si>
    <t>X_vein_2m</t>
  </si>
  <si>
    <t>X_rheart_2m</t>
  </si>
  <si>
    <t>X_pb1_2m</t>
  </si>
  <si>
    <t>X_pb2_2m</t>
  </si>
  <si>
    <t>X_pb3_2m</t>
  </si>
  <si>
    <t>X_pb4_2m</t>
  </si>
  <si>
    <t>X_lheart_2m</t>
  </si>
  <si>
    <t>X_artery_2m</t>
  </si>
  <si>
    <t>X_other_2m</t>
  </si>
  <si>
    <t>X_if_2m</t>
  </si>
  <si>
    <t>X_pv_2m</t>
  </si>
  <si>
    <t>X_hb_inlet_2m</t>
  </si>
  <si>
    <t>X_fhb1_2m</t>
  </si>
  <si>
    <t>X_fhb2_2m</t>
  </si>
  <si>
    <t>X_fhb3_2m</t>
  </si>
  <si>
    <t>X_fhb4_2m</t>
  </si>
  <si>
    <t>X_fhb5_2m</t>
  </si>
  <si>
    <t>X_hb_outlet_2m</t>
  </si>
  <si>
    <t>X_hduct_2m</t>
  </si>
  <si>
    <t>X_gbd_2m</t>
  </si>
  <si>
    <t>X_bduct_2m</t>
  </si>
  <si>
    <t>X_gbd_empty_2m</t>
  </si>
  <si>
    <t>X_gbd_refill_2m</t>
  </si>
  <si>
    <t>X_rb_glm_2m</t>
  </si>
  <si>
    <t>X_rb1_2m</t>
  </si>
  <si>
    <t>X_rb2_2m</t>
  </si>
  <si>
    <t>X_rb3_2m</t>
  </si>
  <si>
    <t>X_rb4_2m</t>
  </si>
  <si>
    <t>X_rb5_2m</t>
  </si>
  <si>
    <t>X_ru0_2m</t>
  </si>
  <si>
    <t>X_ru1_2m</t>
  </si>
  <si>
    <t>X_ru2_2m</t>
  </si>
  <si>
    <t>X_ru3_2m</t>
  </si>
  <si>
    <t>X_ru4_2m</t>
  </si>
  <si>
    <t>X_ru5_2m</t>
  </si>
  <si>
    <t>X_ru6_2m</t>
  </si>
  <si>
    <t>X_ru7_2m</t>
  </si>
  <si>
    <t>X_ru8_2m</t>
  </si>
  <si>
    <t>X_ru9_2m</t>
  </si>
  <si>
    <t>X_ru10_2m</t>
  </si>
  <si>
    <t>X_ru11_2m</t>
  </si>
  <si>
    <t>X_ru12_2m</t>
  </si>
  <si>
    <t>X_ru13_2m</t>
  </si>
  <si>
    <t>X_ru14_2m</t>
  </si>
  <si>
    <t>X_ru15_2m</t>
  </si>
  <si>
    <t>X_ru16_2m</t>
  </si>
  <si>
    <t>X_ru17_2m</t>
  </si>
  <si>
    <t>X_ru18_2m</t>
  </si>
  <si>
    <t>X_ru19_2m</t>
  </si>
  <si>
    <t>X_ru20_2m</t>
  </si>
  <si>
    <t>X_ru21_2m</t>
  </si>
  <si>
    <t>X_ru22_2m</t>
  </si>
  <si>
    <t>X_ru23_2m</t>
  </si>
  <si>
    <t>X_ru24_2m</t>
  </si>
  <si>
    <t>X_ru25_2m</t>
  </si>
  <si>
    <t>X_ru26_2m</t>
  </si>
  <si>
    <t>X_ru27_2m</t>
  </si>
  <si>
    <t>X_ru28_2m</t>
  </si>
  <si>
    <t>X_ru29_2m</t>
  </si>
  <si>
    <t>X_ru30_2m</t>
  </si>
  <si>
    <t>X_ru31_2m</t>
  </si>
  <si>
    <t>X_ru32_2m</t>
  </si>
  <si>
    <t>X_ru33_2m</t>
  </si>
  <si>
    <t>X_ru34_2m</t>
  </si>
  <si>
    <t>X_ru35_2m</t>
  </si>
  <si>
    <t>X_ru36_2m</t>
  </si>
  <si>
    <t>X_ru37_2m</t>
  </si>
  <si>
    <t>X_ru38_2m</t>
  </si>
  <si>
    <t>X_ru39_2m</t>
  </si>
  <si>
    <t>X_ubd_2m</t>
  </si>
  <si>
    <t>X_urinated_2m</t>
  </si>
  <si>
    <t>X_gb_ma_2m</t>
  </si>
  <si>
    <t>X_gb1_2m</t>
  </si>
  <si>
    <t>X_gb2_2m</t>
  </si>
  <si>
    <t>X_gb3_2m</t>
  </si>
  <si>
    <t>X_gb4_2m</t>
  </si>
  <si>
    <t>X_gb5_2m</t>
  </si>
  <si>
    <t>X_gb6_2m</t>
  </si>
  <si>
    <t>X_gb7_2m</t>
  </si>
  <si>
    <t>X_gb8_2m</t>
  </si>
  <si>
    <t>X_gb9_2m</t>
  </si>
  <si>
    <t>X_gb10_2m</t>
  </si>
  <si>
    <t>X_gb11_2m</t>
  </si>
  <si>
    <t>X_gb12_2m</t>
  </si>
  <si>
    <t>X_gb13_2m</t>
  </si>
  <si>
    <t>X_gb14_2m</t>
  </si>
  <si>
    <t>X_gb15_2m</t>
  </si>
  <si>
    <t>X_gb16_2m</t>
  </si>
  <si>
    <t>X_gb17_2m</t>
  </si>
  <si>
    <t>X_gb18_2m</t>
  </si>
  <si>
    <t>X_gb19_2m</t>
  </si>
  <si>
    <t>X_gb20_2m</t>
  </si>
  <si>
    <t>X_gb21_2m</t>
  </si>
  <si>
    <t>X_gb22_2m</t>
  </si>
  <si>
    <t>X_gb23_2m</t>
  </si>
  <si>
    <t>X_gb24_2m</t>
  </si>
  <si>
    <t>X_gb25_2m</t>
  </si>
  <si>
    <t>X_gb26_2m</t>
  </si>
  <si>
    <t>X_gb27_2m</t>
  </si>
  <si>
    <t>X_gb28_2m</t>
  </si>
  <si>
    <t>X_gb29_2m</t>
  </si>
  <si>
    <t>X_gb30_2m</t>
  </si>
  <si>
    <t>X_gb31_2m</t>
  </si>
  <si>
    <t>X_gb32_2m</t>
  </si>
  <si>
    <t>X_gb33_2m</t>
  </si>
  <si>
    <t>X_gb34_2m</t>
  </si>
  <si>
    <t>X_gb35_2m</t>
  </si>
  <si>
    <t>X_gb36_2m</t>
  </si>
  <si>
    <t>X_gb37_2m</t>
  </si>
  <si>
    <t>X_gf1_2m</t>
  </si>
  <si>
    <t>X_gf2_2m</t>
  </si>
  <si>
    <t>X_gf3_2m</t>
  </si>
  <si>
    <t>X_gf4_2m</t>
  </si>
  <si>
    <t>X_gf5_2m</t>
  </si>
  <si>
    <t>X_gf6_2m</t>
  </si>
  <si>
    <t>X_gf7_2m</t>
  </si>
  <si>
    <t>X_gf8_2m</t>
  </si>
  <si>
    <t>X_gf9_2m</t>
  </si>
  <si>
    <t>X_gf10_2m</t>
  </si>
  <si>
    <t>X_gf11_2m</t>
  </si>
  <si>
    <t>X_gf12_2m</t>
  </si>
  <si>
    <t>X_gf13_2m</t>
  </si>
  <si>
    <t>X_gf14_2m</t>
  </si>
  <si>
    <t>X_gf15_2m</t>
  </si>
  <si>
    <t>X_gf16_2m</t>
  </si>
  <si>
    <t>X_gf17_2m</t>
  </si>
  <si>
    <t>X_gf18_2m</t>
  </si>
  <si>
    <t>X_gf19_2m</t>
  </si>
  <si>
    <t>X_gf20_2m</t>
  </si>
  <si>
    <t>X_gf21_2m</t>
  </si>
  <si>
    <t>X_gf22_2m</t>
  </si>
  <si>
    <t>X_gf23_2m</t>
  </si>
  <si>
    <t>X_gf24_2m</t>
  </si>
  <si>
    <t>X_gf25_2m</t>
  </si>
  <si>
    <t>X_gf26_2m</t>
  </si>
  <si>
    <t>X_gf27_2m</t>
  </si>
  <si>
    <t>X_gf28_2m</t>
  </si>
  <si>
    <t>X_gf29_2m</t>
  </si>
  <si>
    <t>X_gf30_2m</t>
  </si>
  <si>
    <t>X_gf31_2m</t>
  </si>
  <si>
    <t>X_gf32_2m</t>
  </si>
  <si>
    <t>X_gf33_2m</t>
  </si>
  <si>
    <t>X_gf34_2m</t>
  </si>
  <si>
    <t>X_gf35_2m</t>
  </si>
  <si>
    <t>X_gf36_2m</t>
  </si>
  <si>
    <t>X_gf37_2m</t>
  </si>
  <si>
    <t>X_gf_def_2m</t>
  </si>
  <si>
    <t>X_hc1_2m</t>
  </si>
  <si>
    <t>X_hc2_2m</t>
  </si>
  <si>
    <t>X_hc3_2m</t>
  </si>
  <si>
    <t>X_hc4_2m</t>
  </si>
  <si>
    <t>X_hc5_2m</t>
  </si>
  <si>
    <t>X_rc1_2m</t>
  </si>
  <si>
    <t>X_rc2_2m</t>
  </si>
  <si>
    <t>X_rc3_2m</t>
  </si>
  <si>
    <t>X_rc4_2m</t>
  </si>
  <si>
    <t>X_rc5_2m</t>
  </si>
  <si>
    <t>X_gc1_2m</t>
  </si>
  <si>
    <t>X_gc2_2m</t>
  </si>
  <si>
    <t>X_gc3_2m</t>
  </si>
  <si>
    <t>X_gc4_2m</t>
  </si>
  <si>
    <t>X_gc5_2m</t>
  </si>
  <si>
    <t>X_gc6_2m</t>
  </si>
  <si>
    <t>X_gc7_2m</t>
  </si>
  <si>
    <t>X_gc8_2m</t>
  </si>
  <si>
    <t>X_gc9_2m</t>
  </si>
  <si>
    <t>X_gc10_2m</t>
  </si>
  <si>
    <t>X_gc11_2m</t>
  </si>
  <si>
    <t>X_gc12_2m</t>
  </si>
  <si>
    <t>X_gc13_2m</t>
  </si>
  <si>
    <t>X_gc14_2m</t>
  </si>
  <si>
    <t>X_gc15_2m</t>
  </si>
  <si>
    <t>X_gc16_2m</t>
  </si>
  <si>
    <t>X_gc17_2m</t>
  </si>
  <si>
    <t>X_gc18_2m</t>
  </si>
  <si>
    <t>X_gc19_2m</t>
  </si>
  <si>
    <t>X_gc20_2m</t>
  </si>
  <si>
    <t>X_gc21_2m</t>
  </si>
  <si>
    <t>X_gc22_2m</t>
  </si>
  <si>
    <t>X_gc23_2m</t>
  </si>
  <si>
    <t>X_gc24_2m</t>
  </si>
  <si>
    <t>X_gc25_2m</t>
  </si>
  <si>
    <t>X_gc26_2m</t>
  </si>
  <si>
    <t>X_gc27_2m</t>
  </si>
  <si>
    <t>X_gc28_2m</t>
  </si>
  <si>
    <t>X_gc29_2m</t>
  </si>
  <si>
    <t>X_gc30_2m</t>
  </si>
  <si>
    <t>X_gc31_2m</t>
  </si>
  <si>
    <t>X_gc32_2m</t>
  </si>
  <si>
    <t>X_gc33_2m</t>
  </si>
  <si>
    <t>X_gc34_2m</t>
  </si>
  <si>
    <t>X_gc35_2m</t>
  </si>
  <si>
    <t>X_gc36_2m</t>
  </si>
  <si>
    <t>X_gc37_2m</t>
  </si>
  <si>
    <t>X_total_2m</t>
  </si>
  <si>
    <t>C_vein_2</t>
  </si>
  <si>
    <t>C_vein_2m</t>
  </si>
  <si>
    <t>AUC_2</t>
  </si>
  <si>
    <t>AUC_2m</t>
  </si>
  <si>
    <t>X_total_2all</t>
  </si>
  <si>
    <t>X_sumdef_2</t>
  </si>
  <si>
    <t>X_sumuri_2</t>
  </si>
  <si>
    <t>X_sumuri_2m</t>
  </si>
  <si>
    <t>delta_V_vein_2 += -V_cb_in + (V_other_2 - V_other_base)</t>
  </si>
  <si>
    <t>delta_V_rheart_2 += -V_rheart_2 + V_cb_in</t>
  </si>
  <si>
    <t>delta_V_pb1_2 += -V_pb1_2 + V_rheart_2</t>
  </si>
  <si>
    <t>delta_V_pb2_2 += -V_pb2_2 + V_pb1_2</t>
  </si>
  <si>
    <t>delta_V_pb3_2 += -V_pb3_2 + V_pb2_2</t>
  </si>
  <si>
    <t>delta_V_pb4_2 += -V_pb4_2 + V_pb3_2</t>
  </si>
  <si>
    <t>delta_V_lheart_2 += -V_lheart_2 + V_pb4_2</t>
  </si>
  <si>
    <t>delta_V_artery_2 += -V_other_in + V_lheart_2</t>
  </si>
  <si>
    <t>delta_V_other_2 += -(V_other_2 - V_other_base) + V_other_in</t>
  </si>
  <si>
    <t>delta_V_artery_2 += -V_hb_in</t>
  </si>
  <si>
    <t>delta_V_pv_2 += -V_pv_out</t>
  </si>
  <si>
    <t>delta_V_hb_inlet_2 += -V_hb_inlet_2 + V_pv_out + V_hb_in</t>
  </si>
  <si>
    <t>delta_V_vein_2 += V_hb_outlet_2</t>
  </si>
  <si>
    <t># print(" t: ", t, "phase_gbd: ", phase_gbd_2)  # 0: empty, 1: refill, 2: full</t>
  </si>
  <si>
    <t>V_gbd_empty_2 = ff_gbd_empty_on*V_gbd_2 if phase_gbd_2 == 0 else V_gbd_empty_off</t>
  </si>
  <si>
    <t>V_gbd_refill_2 = V_gbd_refill_on if phase_gbd_2 == 1 else Iw_gbd_abs*tau_bile if phase_gbd_2 == 0 else Iw_gbd_abs*tau_bile + V_gbd_empty_off</t>
  </si>
  <si>
    <t>delta_V_hduct_2 += -V_hduct_2</t>
  </si>
  <si>
    <t>delta_V_gbd_2 += -V_gbd_empty_2 + V_gbd_refill_2</t>
  </si>
  <si>
    <t>delta_V_bduct_2 += -V_bduct_2 + (V_hduct_2 - V_gbd_refill_2) + V_gbd_empty_2</t>
  </si>
  <si>
    <t>delta_V_gf2_2 += V_bduct_2</t>
  </si>
  <si>
    <t>delta_V_gf1_2 += -min(V_ge_max, ff_stm*V_gf1_2)</t>
  </si>
  <si>
    <t>delta_V_gf2_2 += min(V_ge_max, ff_stm*V_gf1_2)</t>
  </si>
  <si>
    <t>delta_W_gr1_2 += -min(V_ge_max, ff_stm*V_gf1_2)/V_gf1_2*W_gr1_2</t>
  </si>
  <si>
    <t>delta_W_gr2_2 += min(V_ge_max, ff_stm*V_gf1_2)/V_gf1_2*W_gr1_2</t>
  </si>
  <si>
    <t>delta_V_gf2_2 += -(1-fd_gt)*V_gf2_2</t>
  </si>
  <si>
    <t>delta_V_gf3_2 += -(1-fd_gt)*V_gf3_2 + (1-2*fd_gt)*V_gf2_2</t>
  </si>
  <si>
    <t>delta_V_gf33_2 += (1-fd_gt)*V_gf32_2 + fd_gt*V_gf31_2</t>
  </si>
  <si>
    <t>delta_W_gr2_2 += -(1-fd_gt)*W_gr2_2</t>
  </si>
  <si>
    <t>delta_W_gr3_2 += -(1-fd_gt)*W_gr3_2 + (1-2*fd_gt)*W_gr2_2</t>
  </si>
  <si>
    <t>delta_W_gr33_2 += (1-fd_gt)*1/0.7*W_gr32_2 + fd_gt*W_gr31_2</t>
  </si>
  <si>
    <t>delta_V_gf33_2 += -V_gf33_2</t>
  </si>
  <si>
    <t>delta_V_gf34_2 += V_gf33_2</t>
  </si>
  <si>
    <t>delta_W_gr33_2 += -W_gr33_2</t>
  </si>
  <si>
    <t>delta_W_gr34_2 += W_gr33_2</t>
  </si>
  <si>
    <t>delta_V_gf34_2 += -V_gf34_2</t>
  </si>
  <si>
    <t>delta_V_gf35_2 += -V_gf35_2 + V_gf34_2</t>
  </si>
  <si>
    <t>delta_V_gf36_2 += V_gf35_2</t>
  </si>
  <si>
    <t>delta_W_gr34_2 += -W_gr34_2</t>
  </si>
  <si>
    <t>delta_W_gr35_2 += -W_gr35_2 + W_gr34_2</t>
  </si>
  <si>
    <t>delta_W_gr36_2 += W_gr35_2</t>
  </si>
  <si>
    <t>delta_V_artery_2 += -V_gb_in - V_spleenb</t>
  </si>
  <si>
    <t>delta_V_gb_ma_2 += -V_gb_ma_2 + V_gb_in</t>
  </si>
  <si>
    <t>delta_V_gb33_2 += -V_gb33_2 + V_gb_ma_2*(L_asc/L_gtotal)</t>
  </si>
  <si>
    <t>delta_V_gb34_2 += -V_gb34_2 + V_gb_ma_2*(L_tsc/L_gtotal)</t>
  </si>
  <si>
    <t>delta_V_gb35_2 += -V_gb35_2 + V_gb_ma_2*(L_tsc/L_gtotal)</t>
  </si>
  <si>
    <t>delta_V_gb36_2 += -V_gb36_2 + V_gb_ma_2*(L_dsc/L_gtotal)</t>
  </si>
  <si>
    <t>delta_V_gb37_2 += -V_gb37_2 + V_gb_ma_2*(L_rec/L_gtotal)</t>
  </si>
  <si>
    <t>delta_V_vein_2 += V_gb37_2</t>
  </si>
  <si>
    <t>delta_V_artery_2 += -V_rb_in</t>
  </si>
  <si>
    <t>delta_V_rb_glm_2 += -V_rb_glm_2 + V_rb_in</t>
  </si>
  <si>
    <t>delta_V_ru0_2 += V_gfr</t>
  </si>
  <si>
    <t>delta_V_rb1_2 += -V_rb1_2 + (V_rb_glm_2 - V_gfr)</t>
  </si>
  <si>
    <t>delta_V_rb2_2 += -V_rb2_2 + V_rb1_2</t>
  </si>
  <si>
    <t>delta_V_rb3_2 += -V_rb3_2 + V_rb2_2</t>
  </si>
  <si>
    <t>delta_V_rb4_2 += -V_rb4_2 + V_rb3_2</t>
  </si>
  <si>
    <t>delta_V_rb5_2 += -V_rb5_2 + V_rb4_2</t>
  </si>
  <si>
    <t>delta_V_vein_2 += V_rb5_2</t>
  </si>
  <si>
    <t>delta_V_ru0_2 += -V_ru0_2</t>
  </si>
  <si>
    <t>delta_V_ubd_2 += V_ru39_2</t>
  </si>
  <si>
    <t>t_meal_2 = t</t>
  </si>
  <si>
    <t>delta_W_gr1_2 += W_meal</t>
  </si>
  <si>
    <t>delta_V_gf1_2 += V_meal</t>
  </si>
  <si>
    <t>delta_V_gf1_2 += V_drink</t>
  </si>
  <si>
    <t>delta_V_ubd_2 += -(V_ubd_2 - V_ubd_rem) if V_ubd_2 &gt; V_ubd_threshold else 0</t>
  </si>
  <si>
    <t>delta_V_urinated_2 += V_ubd_2 - V_ubd_rem if V_ubd_2 &gt; V_ubd_threshold else 0</t>
  </si>
  <si>
    <t>delta_X_vein_2 += -V_cb_in/V_vein_2*X_vein_2 + (V_other_2 - V_other_base)*X_other_2/V_other_2/Kp_msz</t>
  </si>
  <si>
    <t>delta_X_rheart_2 += -X_rheart_2 + V_cb_in/V_vein_2*X_vein_2</t>
  </si>
  <si>
    <t>delta_X_pb1_2 += -X_pb1_2 + X_rheart_2</t>
  </si>
  <si>
    <t>delta_X_pb2_2 += -X_pb2_2 + X_pb1_2</t>
  </si>
  <si>
    <t>delta_X_pb3_2 += -X_pb3_2 + X_pb2_2</t>
  </si>
  <si>
    <t>delta_X_pb4_2 += -X_pb4_2 + X_pb3_2</t>
  </si>
  <si>
    <t>delta_X_lheart_2 += -X_lheart_2 + X_pb4_2</t>
  </si>
  <si>
    <t>delta_X_artery_2 += -V_other_in/V_artery_2*X_artery_2 + X_lheart_2</t>
  </si>
  <si>
    <t>delta_X_other_2 += -(V_other_2 - V_other_base)*X_other_2/V_other_2/Kp_msz + V_other_in/V_artery_2*X_artery_2</t>
  </si>
  <si>
    <t>delta_X_pv_2 += -V_pv_out/V_pv_2*X_pv_2</t>
  </si>
  <si>
    <t>delta_X_fhb1_2 += -V_fhb1_2*(1 - fd_hb)/(V_fhb1_2+V_hi/5)*X_fhb1_2 + X_hb_inlet_2</t>
  </si>
  <si>
    <t>delta_X_fhb2_2 += -V_fhb2_2*(1 - fd_hb)/(V_fhb2_2+V_hi/5)*X_fhb2_2 + V_fhb1_2*(1 - 2*fd_hb)/(V_fhb1_2+V_hi/5)*X_fhb1_2</t>
  </si>
  <si>
    <t>delta_X_fhb3_2 += -V_fhb3_2*(1 - fd_hb)/(V_fhb3_2+V_hi/5)*X_fhb3_2 + V_fhb2_2*(1 - 2*fd_hb)/(V_fhb2_2+V_hi/5)*X_fhb2_2 + V_fhb1_2*fd_hb/(V_fhb1_2+V_hi/5)*X_fhb1_2</t>
  </si>
  <si>
    <t>delta_X_fhb4_2 += -V_fhb4_2*(1 - fd_hb)/(V_fhb4_2+V_hi/5)*X_fhb4_2 + V_fhb3_2*(1 - 2*fd_hb)/(V_fhb3_2+V_hi/5)*X_fhb3_2 + V_fhb2_2*fd_hb/(V_fhb2_2+V_hi/5)*X_fhb2_2</t>
  </si>
  <si>
    <t>delta_X_fhb5_2 += -V_fhb5_2*(1 - fd_hb)/(V_fhb5_2+V_hi/5)*X_fhb5_2 + V_fhb4_2*(1 - 2*fd_hb)/(V_fhb4_2+V_hi/5)*X_fhb4_2 + V_fhb3_2*fd_hb/(V_fhb3_2+V_hi/5)*X_fhb3_2</t>
  </si>
  <si>
    <t>delta_X_hb_outlet_2 += -X_hb_outlet_2 + V_fhb5_2*(1 - fd_hb)/(V_fhb5_2+V_hi/5)*X_fhb5_2 + V_fhb4_2*fd_hb/(V_fhb4_2+V_hi/5)*X_fhb4_2</t>
  </si>
  <si>
    <t>delta_X_vein_2 += X_hb_outlet_2</t>
  </si>
  <si>
    <t>delta_X_hduct_2 += -X_hduct_2</t>
  </si>
  <si>
    <t>delta_X_gbd_2 += -V_gbd_empty_2/V_gbd_2*X_gbd_2 + V_gbd_refill_2/V_hduct_2*X_hduct_2</t>
  </si>
  <si>
    <t>delta_X_bduct_2 += -X_bduct_2 + (V_hduct_2 - V_gbd_refill_2)/V_hduct_2*X_hduct_2 + V_gbd_empty_2/V_gbd_2*X_gbd_2</t>
  </si>
  <si>
    <t>delta_X_gf2_2 += X_bduct_2</t>
  </si>
  <si>
    <t>delta_X_gf1_2 += -min(V_ge_max, ff_stm*V_gf1_2)/V_gf1_2*X_gf1_2</t>
  </si>
  <si>
    <t>delta_X_gf2_2 += min(V_ge_max, ff_stm*V_gf1_2)/V_gf1_2*X_gf1_2</t>
  </si>
  <si>
    <t>delta_X_gf2_2 += -(1-fd_gt)*X_gf2_2</t>
  </si>
  <si>
    <t>delta_X_gf3_2 += -(1-fd_gt)*X_gf3_2 + (1-2*fd_gt)*X_gf2_2</t>
  </si>
  <si>
    <t>delta_X_gf33_2 += (1-fd_gt)*X_gf32_2 + fd_gt*X_gf31_2</t>
  </si>
  <si>
    <t>delta_X_gf33_2 += -X_gf33_2</t>
  </si>
  <si>
    <t>delta_X_gf34_2 += X_gf33_2</t>
  </si>
  <si>
    <t>delta_X_gf34_2 += -X_gf34_2</t>
  </si>
  <si>
    <t>delta_X_gf35_2 += -X_gf35_2 + X_gf34_2</t>
  </si>
  <si>
    <t>delta_X_gf36_2 += X_gf35_2</t>
  </si>
  <si>
    <t>delta_X_artery_2 += -V_gb_in/V_artery_2*X_artery_2 - V_spleenb/V_artery_2*X_artery_2</t>
  </si>
  <si>
    <t>delta_X_gb_ma_2 += -X_gb_ma_2 + V_gb_in/V_artery_2*X_artery_2</t>
  </si>
  <si>
    <t>delta_X_gb33_2 += -X_gb33_2 + X_gb_ma_2*(L_asc/L_gtotal)</t>
  </si>
  <si>
    <t>delta_X_gb34_2 += -X_gb34_2 + X_gb_ma_2*(L_tsc/L_gtotal)</t>
  </si>
  <si>
    <t>delta_X_gb35_2 += -X_gb35_2 + X_gb_ma_2*(L_tsc/L_gtotal)</t>
  </si>
  <si>
    <t>delta_X_gb36_2 += -X_gb36_2 + X_gb_ma_2*(L_dsc/L_gtotal)</t>
  </si>
  <si>
    <t>delta_X_gb37_2 += -X_gb37_2 + X_gb_ma_2*(L_rec/L_gtotal)</t>
  </si>
  <si>
    <t>delta_X_vein_2 += X_gb37_2</t>
  </si>
  <si>
    <t>delta_X_ru0_2 += V_gfr/V_rb_glm_2*fu_b_msz*X_rb_glm_2</t>
  </si>
  <si>
    <t>delta_X_rb1_2 += -X_rb1_2 + (V_rb_glm_2 - fu_b_msz*V_gfr)/V_rb_glm_2*X_rb_glm_2</t>
  </si>
  <si>
    <t>delta_X_rb2_2 += -X_rb2_2 + X_rb1_2</t>
  </si>
  <si>
    <t>delta_X_rb3_2 += -X_rb3_2 + X_rb2_2</t>
  </si>
  <si>
    <t>delta_X_rb4_2 += -X_rb4_2 + X_rb3_2</t>
  </si>
  <si>
    <t>delta_X_rb5_2 += -X_rb5_2 + X_rb4_2</t>
  </si>
  <si>
    <t>delta_X_vein_2 += X_rb5_2</t>
  </si>
  <si>
    <t>delta_X_ru0_2 += -X_ru0_2</t>
  </si>
  <si>
    <t>delta_X_ubd_2 += X_ru39_2</t>
  </si>
  <si>
    <t>delta_X_ubd_2 += -(V_ubd_2 - V_ubd_rem)/V_ubd_2*X_ubd_2 if V_ubd_2 &gt; V_ubd_threshold else 0</t>
  </si>
  <si>
    <t>delta_X_urinated_2 += (V_ubd_2 - V_ubd_rem)/V_ubd_2*X_ubd_2 if V_ubd_2 &gt; V_ubd_threshold else 0</t>
  </si>
  <si>
    <t>delta_X_gp1_2 += -min(V_ge_max, ff_stm*V_gf1_2)/V_gf1_2*X_gp1_2</t>
  </si>
  <si>
    <t>delta_X_gp2_2 += min(V_ge_max, ff_stm*V_gf1_2)/V_gf1_2*X_gp1_2</t>
  </si>
  <si>
    <t>delta_X_gp2_2 += -(1-fd_gt)*X_gp2_2</t>
  </si>
  <si>
    <t>delta_X_gp3_2 += -(1-fd_gt)*X_gp3_2 + (1-2*fd_gt)*X_gp2_2</t>
  </si>
  <si>
    <t>delta_X_gp33_2 += (1-fd_gt)*X_gp32_2 + fd_gt*X_gp31_2</t>
  </si>
  <si>
    <t>delta_X_gp33_2 += -X_gp33_2</t>
  </si>
  <si>
    <t>delta_X_gp34_2 += X_gp33_2</t>
  </si>
  <si>
    <t>delta_X_gp34_2 += -X_gp34_2</t>
  </si>
  <si>
    <t>delta_X_gp35_2 += -X_gp35_2 + X_gp34_2</t>
  </si>
  <si>
    <t>delta_X_gp36_2 += X_gp35_2</t>
  </si>
  <si>
    <t>delta_X_gs1_2 += -X_gs1_2 if min(V_ge_max, ff_stm*V_gf1_2)/V_gf1_2 &gt; 0.08 else 0</t>
  </si>
  <si>
    <t>delta_X_gs2_2 += X_gs1_2 if min(V_ge_max, ff_stm*V_gf1_2)/V_gf1_2 &gt; 0.08 else 0</t>
  </si>
  <si>
    <t>delta_X_gs2_2 += -X_gs2_2</t>
  </si>
  <si>
    <t>delta_X_gs3_2 += -X_gs3_2 + X_gs2_2</t>
  </si>
  <si>
    <t>delta_X_gs33_2 += X_gs32_2</t>
  </si>
  <si>
    <t>delta_X_gs33_2 += -X_gs33_2</t>
  </si>
  <si>
    <t>delta_X_gs34_2 += X_gs33_2</t>
  </si>
  <si>
    <t>delta_X_gs34_2 += -X_gs34_2</t>
  </si>
  <si>
    <t>delta_X_gs35_2 += -X_gs35_2 + X_gs34_2</t>
  </si>
  <si>
    <t>delta_X_gs36_2 += X_gs35_2</t>
  </si>
  <si>
    <t>delta_X_gs36_2 += -X_gs36_2</t>
  </si>
  <si>
    <t>delta_X_gs37_2 += X_gs36_2</t>
  </si>
  <si>
    <t>delta_X_gs37_2 += -X_gs37_2</t>
  </si>
  <si>
    <t>delta_X_gs_def_2 += X_gs37_2</t>
  </si>
  <si>
    <t>delta_V_gf1_2 += V_water_form</t>
  </si>
  <si>
    <t>delta_W_gr1_2 += W_meal/2</t>
  </si>
  <si>
    <t>delta_V_gf1_2 += V_meal/2</t>
  </si>
  <si>
    <t>delta_X_gf1_1 += X_po_solution</t>
    <phoneticPr fontId="1"/>
  </si>
  <si>
    <t>delta_V_gf1_1 += V_water_solution</t>
    <phoneticPr fontId="1"/>
  </si>
  <si>
    <t>delta_X_gs1_2 += X_po_pentasa</t>
    <phoneticPr fontId="1"/>
  </si>
  <si>
    <t>delta_y[814:843] += -(1-fd_gt)*y[814:843] + (1-2*fd_gt)*y[813:842] + fd_gt*y[812:841]</t>
    <phoneticPr fontId="1"/>
  </si>
  <si>
    <t>delta_y[852:881] += -(1-fd_gt)*y[852:881] + (1-2*fd_gt)*y[851:880] + fd_gt*y[850:879] + W_gr_epi</t>
    <phoneticPr fontId="1"/>
  </si>
  <si>
    <t>delta_y[774:806] += -y[774:806] + V_gb_ma_2*(L_dji/L_gtotal)</t>
    <phoneticPr fontId="1"/>
  </si>
  <si>
    <t>delta_V_pv_2 += np.sum(y[774:810]) + V_spleenb</t>
    <phoneticPr fontId="1"/>
  </si>
  <si>
    <t>delta_y[732:771] += -y[732:771] + y[731:770]</t>
    <phoneticPr fontId="1"/>
  </si>
  <si>
    <t>delta_y[1000:1029] += -(1-fd_gt)*y[1000:1029] + (1-2*fd_gt)*y[999:1028] + fd_gt*y[998:1027]</t>
    <phoneticPr fontId="1"/>
  </si>
  <si>
    <t>delta_y[960:992] += -y[960:992] + X_gb_ma_2*(L_dji/L_gtotal)</t>
    <phoneticPr fontId="1"/>
  </si>
  <si>
    <t>delta_X_pv_2 += np.sum(y[960:996]) + V_spleenb/V_artery_2*X_artery_2</t>
    <phoneticPr fontId="1"/>
  </si>
  <si>
    <t>delta_y[918:957] += -y[918:957] + y[917:956]</t>
    <phoneticPr fontId="1"/>
  </si>
  <si>
    <t>delta_y[1085:1114] += -(1-fd_gt)*y[1085:1114] + (1-2*fd_gt)*y[1084:1113] + fd_gt*y[1083:1112]</t>
    <phoneticPr fontId="1"/>
  </si>
  <si>
    <t>delta_y[1123:1152] += -y[1123:1152] + y[1122:1151]</t>
    <phoneticPr fontId="1"/>
  </si>
  <si>
    <t>X_total_2all = X_total_2 + X_total_2m</t>
  </si>
  <si>
    <t>X_sumuri_2 = X_ubd_2 + X_urinated_2</t>
  </si>
  <si>
    <t>X_sumuri_2m = X_ubd_2m + X_urinated_2m</t>
  </si>
  <si>
    <t>C_vein_2 = X_vein_2 / V_vein_2</t>
  </si>
  <si>
    <t>C_vein_2m = X_vein_2m / V_vein_2</t>
  </si>
  <si>
    <t>AUC_2 += C_vein_2*(t - t_before)</t>
  </si>
  <si>
    <t>AUC_2m += C_vein_2m*(t - t_before)</t>
  </si>
  <si>
    <t>phase_gbd_2 = 0 if t_meal_2+lag_gbd_emptying &lt; t &lt;= t_meal_2+45 else 1 if t_meal_2+45 &lt; t and V_gbd_2 &lt; V_gbd_max else 2</t>
  </si>
  <si>
    <t>V_total_2 = np.sum(y[702:849]) - V_gbd_empty_2 - V_gbd_refill_2 + V_insensible_2</t>
    <phoneticPr fontId="1"/>
  </si>
  <si>
    <t>d[0]</t>
    <phoneticPr fontId="1"/>
  </si>
  <si>
    <t>d[1]</t>
    <phoneticPr fontId="1"/>
  </si>
  <si>
    <t>d[2]</t>
    <phoneticPr fontId="1"/>
  </si>
  <si>
    <t>d[18]</t>
  </si>
  <si>
    <t>d[19]</t>
  </si>
  <si>
    <t>d[20]</t>
  </si>
  <si>
    <t>d[21]</t>
  </si>
  <si>
    <t>d[22]</t>
  </si>
  <si>
    <t>print("oral administration of solution: ", X_po_solution)</t>
    <phoneticPr fontId="1"/>
  </si>
  <si>
    <t>print("oral administration of pentasa: ", X_po_pentasa)</t>
    <phoneticPr fontId="1"/>
  </si>
  <si>
    <t>y[1400]</t>
  </si>
  <si>
    <t>y[1401]</t>
  </si>
  <si>
    <t>y[1402]</t>
  </si>
  <si>
    <t>y[1403]</t>
  </si>
  <si>
    <t>y[1404]</t>
  </si>
  <si>
    <t>y[1405]</t>
  </si>
  <si>
    <t>y[1406]</t>
  </si>
  <si>
    <t>y[1407]</t>
  </si>
  <si>
    <t>y[1408]</t>
  </si>
  <si>
    <t>y[1409]</t>
  </si>
  <si>
    <t>y[1410]</t>
  </si>
  <si>
    <t>y[1411]</t>
  </si>
  <si>
    <t>y[1412]</t>
  </si>
  <si>
    <t>y[1413]</t>
  </si>
  <si>
    <t>y[1414]</t>
  </si>
  <si>
    <t>y[1415]</t>
  </si>
  <si>
    <t>y[1416]</t>
  </si>
  <si>
    <t>y[1417]</t>
  </si>
  <si>
    <t>y[1418]</t>
  </si>
  <si>
    <t>y[1419]</t>
  </si>
  <si>
    <t>y[1420]</t>
  </si>
  <si>
    <t>y[1421]</t>
  </si>
  <si>
    <t>y[1422]</t>
  </si>
  <si>
    <t>y[1423]</t>
  </si>
  <si>
    <t>y[1424]</t>
  </si>
  <si>
    <t>y[1425]</t>
  </si>
  <si>
    <t>y[1426]</t>
  </si>
  <si>
    <t>y[1427]</t>
  </si>
  <si>
    <t>y[1428]</t>
  </si>
  <si>
    <t>y[1429]</t>
  </si>
  <si>
    <t>y[1430]</t>
  </si>
  <si>
    <t>y[1431]</t>
  </si>
  <si>
    <t>y[1432]</t>
  </si>
  <si>
    <t>y[1433]</t>
  </si>
  <si>
    <t>y[1434]</t>
  </si>
  <si>
    <t>y[1435]</t>
  </si>
  <si>
    <t>y[1436]</t>
  </si>
  <si>
    <t>y[1437]</t>
  </si>
  <si>
    <t>y[1438]</t>
  </si>
  <si>
    <t>y[1439]</t>
  </si>
  <si>
    <t>y[1440]</t>
  </si>
  <si>
    <t>y[1441]</t>
  </si>
  <si>
    <t>y[1442]</t>
  </si>
  <si>
    <t>y[1443]</t>
  </si>
  <si>
    <t>y[1444]</t>
  </si>
  <si>
    <t>y[1445]</t>
  </si>
  <si>
    <t>y[1446]</t>
  </si>
  <si>
    <t>y[1447]</t>
  </si>
  <si>
    <t>y[1448]</t>
  </si>
  <si>
    <t>y[1449]</t>
  </si>
  <si>
    <t>y[1450]</t>
  </si>
  <si>
    <t>y[1451]</t>
  </si>
  <si>
    <t>y[1452]</t>
  </si>
  <si>
    <t>y[1453]</t>
  </si>
  <si>
    <t>y[1454]</t>
  </si>
  <si>
    <t>y[1455]</t>
  </si>
  <si>
    <t>y[1456]</t>
  </si>
  <si>
    <t>y[1457]</t>
  </si>
  <si>
    <t>y[1458]</t>
  </si>
  <si>
    <t>y[1459]</t>
  </si>
  <si>
    <t>y[1460]</t>
  </si>
  <si>
    <t>y[1461]</t>
  </si>
  <si>
    <t>y[1462]</t>
  </si>
  <si>
    <t>y[1463]</t>
  </si>
  <si>
    <t>y[1464]</t>
  </si>
  <si>
    <t>y[1465]</t>
  </si>
  <si>
    <t>y[1466]</t>
  </si>
  <si>
    <t>y[1467]</t>
  </si>
  <si>
    <t>y[1468]</t>
  </si>
  <si>
    <t>y[1469]</t>
  </si>
  <si>
    <t>y[1470]</t>
  </si>
  <si>
    <t>y[1471]</t>
  </si>
  <si>
    <t>y[1472]</t>
  </si>
  <si>
    <t>y[1473]</t>
  </si>
  <si>
    <t>y[1474]</t>
  </si>
  <si>
    <t>y[1475]</t>
  </si>
  <si>
    <t>y[1476]</t>
  </si>
  <si>
    <t>y[1477]</t>
  </si>
  <si>
    <t>y[1478]</t>
  </si>
  <si>
    <t>y[1479]</t>
  </si>
  <si>
    <t>y[1480]</t>
  </si>
  <si>
    <t>y[1481]</t>
  </si>
  <si>
    <t>y[1482]</t>
  </si>
  <si>
    <t>y[1483]</t>
  </si>
  <si>
    <t>y[1484]</t>
  </si>
  <si>
    <t>y[1485]</t>
  </si>
  <si>
    <t>y[1486]</t>
  </si>
  <si>
    <t>y[1487]</t>
  </si>
  <si>
    <t>y[1488]</t>
  </si>
  <si>
    <t>y[1489]</t>
  </si>
  <si>
    <t>y[1490]</t>
  </si>
  <si>
    <t>y[1491]</t>
  </si>
  <si>
    <t>y[1492]</t>
  </si>
  <si>
    <t>y[1493]</t>
  </si>
  <si>
    <t>y[1494]</t>
  </si>
  <si>
    <t>y[1495]</t>
  </si>
  <si>
    <t>y[1496]</t>
  </si>
  <si>
    <t>y[1497]</t>
  </si>
  <si>
    <t>y[1498]</t>
  </si>
  <si>
    <t>y[1499]</t>
  </si>
  <si>
    <t>y[1500]</t>
  </si>
  <si>
    <t>y[1501]</t>
  </si>
  <si>
    <t>y[1502]</t>
  </si>
  <si>
    <t>y[1503]</t>
  </si>
  <si>
    <t>y[1504]</t>
  </si>
  <si>
    <t>y[1505]</t>
  </si>
  <si>
    <t>y[1506]</t>
  </si>
  <si>
    <t>y[1507]</t>
  </si>
  <si>
    <t>y[1508]</t>
  </si>
  <si>
    <t>y[1509]</t>
  </si>
  <si>
    <t>y[1510]</t>
  </si>
  <si>
    <t>y[1511]</t>
  </si>
  <si>
    <t>y[1512]</t>
  </si>
  <si>
    <t>y[1513]</t>
  </si>
  <si>
    <t>y[1514]</t>
  </si>
  <si>
    <t>y[1515]</t>
  </si>
  <si>
    <t>y[1516]</t>
  </si>
  <si>
    <t>y[1517]</t>
  </si>
  <si>
    <t>y[1518]</t>
  </si>
  <si>
    <t>y[1519]</t>
  </si>
  <si>
    <t>y[1520]</t>
  </si>
  <si>
    <t>y[1521]</t>
  </si>
  <si>
    <t>y[1522]</t>
  </si>
  <si>
    <t>y[1523]</t>
  </si>
  <si>
    <t>y[1524]</t>
  </si>
  <si>
    <t>y[1525]</t>
  </si>
  <si>
    <t>y[1526]</t>
  </si>
  <si>
    <t>y[1527]</t>
  </si>
  <si>
    <t>y[1528]</t>
  </si>
  <si>
    <t>y[1529]</t>
  </si>
  <si>
    <t>y[1530]</t>
  </si>
  <si>
    <t>y[1531]</t>
  </si>
  <si>
    <t>y[1532]</t>
  </si>
  <si>
    <t>y[1533]</t>
  </si>
  <si>
    <t>y[1534]</t>
  </si>
  <si>
    <t>y[1535]</t>
  </si>
  <si>
    <t>y[1536]</t>
  </si>
  <si>
    <t>y[1537]</t>
  </si>
  <si>
    <t>y[1538]</t>
  </si>
  <si>
    <t>y[1539]</t>
  </si>
  <si>
    <t>y[1540]</t>
  </si>
  <si>
    <t>y[1541]</t>
  </si>
  <si>
    <t>y[1542]</t>
  </si>
  <si>
    <t>y[1543]</t>
  </si>
  <si>
    <t>y[1544]</t>
  </si>
  <si>
    <t>y[1545]</t>
  </si>
  <si>
    <t>y[1546]</t>
  </si>
  <si>
    <t>y[1547]</t>
  </si>
  <si>
    <t>y[1548]</t>
  </si>
  <si>
    <t>y[1549]</t>
  </si>
  <si>
    <t>y[1550]</t>
  </si>
  <si>
    <t>y[1551]</t>
  </si>
  <si>
    <t>y[1552]</t>
  </si>
  <si>
    <t>y[1553]</t>
  </si>
  <si>
    <t>y[1554]</t>
  </si>
  <si>
    <t>y[1555]</t>
  </si>
  <si>
    <t>y[1556]</t>
  </si>
  <si>
    <t>y[1557]</t>
  </si>
  <si>
    <t>y[1558]</t>
  </si>
  <si>
    <t>y[1559]</t>
  </si>
  <si>
    <t>y[1560]</t>
  </si>
  <si>
    <t>y[1561]</t>
  </si>
  <si>
    <t>y[1562]</t>
  </si>
  <si>
    <t>y[1563]</t>
  </si>
  <si>
    <t>y[1564]</t>
  </si>
  <si>
    <t>y[1565]</t>
  </si>
  <si>
    <t>y[1566]</t>
  </si>
  <si>
    <t>y[1567]</t>
  </si>
  <si>
    <t>y[1568]</t>
  </si>
  <si>
    <t>y[1569]</t>
  </si>
  <si>
    <t>y[1570]</t>
  </si>
  <si>
    <t>y[1571]</t>
  </si>
  <si>
    <t>y[1572]</t>
  </si>
  <si>
    <t>y[1573]</t>
  </si>
  <si>
    <t>y[1574]</t>
  </si>
  <si>
    <t>y[1575]</t>
  </si>
  <si>
    <t>y[1576]</t>
  </si>
  <si>
    <t>y[1577]</t>
  </si>
  <si>
    <t>y[1578]</t>
  </si>
  <si>
    <t>y[1579]</t>
  </si>
  <si>
    <t>y[1580]</t>
  </si>
  <si>
    <t>y[1581]</t>
  </si>
  <si>
    <t>y[1582]</t>
  </si>
  <si>
    <t>y[1583]</t>
  </si>
  <si>
    <t>y[1584]</t>
  </si>
  <si>
    <t>y[1585]</t>
  </si>
  <si>
    <t>y[1586]</t>
  </si>
  <si>
    <t>y[1587]</t>
  </si>
  <si>
    <t>y[1588]</t>
  </si>
  <si>
    <t>y[1589]</t>
  </si>
  <si>
    <t>y[1590]</t>
  </si>
  <si>
    <t>y[1591]</t>
  </si>
  <si>
    <t>y[1592]</t>
  </si>
  <si>
    <t>y[1593]</t>
  </si>
  <si>
    <t>y[1594]</t>
  </si>
  <si>
    <t>y[1595]</t>
  </si>
  <si>
    <t>y[1596]</t>
  </si>
  <si>
    <t>y[1597]</t>
  </si>
  <si>
    <t>y[1598]</t>
  </si>
  <si>
    <t>y[1599]</t>
  </si>
  <si>
    <t>y[1600]</t>
  </si>
  <si>
    <t>y[1601]</t>
  </si>
  <si>
    <t>y[1602]</t>
  </si>
  <si>
    <t>y[1603]</t>
  </si>
  <si>
    <t>y[1604]</t>
  </si>
  <si>
    <t>y[1605]</t>
  </si>
  <si>
    <t>y[1606]</t>
  </si>
  <si>
    <t>y[1607]</t>
  </si>
  <si>
    <t>y[1608]</t>
  </si>
  <si>
    <t>y[1609]</t>
  </si>
  <si>
    <t>y[1610]</t>
  </si>
  <si>
    <t>y[1611]</t>
  </si>
  <si>
    <t>y[1612]</t>
  </si>
  <si>
    <t>y[1613]</t>
  </si>
  <si>
    <t>y[1614]</t>
  </si>
  <si>
    <t>y[1615]</t>
  </si>
  <si>
    <t>y[1616]</t>
  </si>
  <si>
    <t>y[1617]</t>
  </si>
  <si>
    <t>y[1618]</t>
  </si>
  <si>
    <t>y[1619]</t>
  </si>
  <si>
    <t>y[1620]</t>
  </si>
  <si>
    <t>y[1621]</t>
  </si>
  <si>
    <t>y[1622]</t>
  </si>
  <si>
    <t>y[1623]</t>
  </si>
  <si>
    <t>y[1624]</t>
  </si>
  <si>
    <t>y[1625]</t>
  </si>
  <si>
    <t>y[1626]</t>
  </si>
  <si>
    <t>y[1627]</t>
  </si>
  <si>
    <t>y[1628]</t>
  </si>
  <si>
    <t>y[1629]</t>
  </si>
  <si>
    <t>y[1630]</t>
  </si>
  <si>
    <t>y[1631]</t>
  </si>
  <si>
    <t>y[1632]</t>
  </si>
  <si>
    <t>y[1633]</t>
  </si>
  <si>
    <t>y[1634]</t>
  </si>
  <si>
    <t>y[1635]</t>
  </si>
  <si>
    <t>y[1636]</t>
  </si>
  <si>
    <t>y[1637]</t>
  </si>
  <si>
    <t>y[1638]</t>
  </si>
  <si>
    <t>y[1639]</t>
  </si>
  <si>
    <t>y[1640]</t>
  </si>
  <si>
    <t>y[1641]</t>
  </si>
  <si>
    <t>y[1642]</t>
  </si>
  <si>
    <t>y[1643]</t>
  </si>
  <si>
    <t>y[1644]</t>
  </si>
  <si>
    <t>y[1645]</t>
  </si>
  <si>
    <t>y[1646]</t>
  </si>
  <si>
    <t>y[1647]</t>
  </si>
  <si>
    <t>y[1648]</t>
  </si>
  <si>
    <t>y[1649]</t>
  </si>
  <si>
    <t>y[1650]</t>
  </si>
  <si>
    <t>y[1651]</t>
  </si>
  <si>
    <t>y[1652]</t>
  </si>
  <si>
    <t>y[1653]</t>
  </si>
  <si>
    <t>y[1654]</t>
  </si>
  <si>
    <t>y[1655]</t>
  </si>
  <si>
    <t>y[1656]</t>
  </si>
  <si>
    <t>y[1657]</t>
  </si>
  <si>
    <t>y[1658]</t>
  </si>
  <si>
    <t>y[1659]</t>
  </si>
  <si>
    <t>y[1660]</t>
  </si>
  <si>
    <t>y[1661]</t>
  </si>
  <si>
    <t>y[1662]</t>
  </si>
  <si>
    <t>y[1663]</t>
  </si>
  <si>
    <t>y[1664]</t>
  </si>
  <si>
    <t>y[1665]</t>
  </si>
  <si>
    <t>y[1666]</t>
  </si>
  <si>
    <t>y[1667]</t>
  </si>
  <si>
    <t>y[1668]</t>
  </si>
  <si>
    <t>y[1669]</t>
  </si>
  <si>
    <t>y[1670]</t>
  </si>
  <si>
    <t>y[1671]</t>
  </si>
  <si>
    <t>y[1672]</t>
  </si>
  <si>
    <t>y[1673]</t>
  </si>
  <si>
    <t>y[1674]</t>
  </si>
  <si>
    <t>y[1675]</t>
  </si>
  <si>
    <t>y[1676]</t>
  </si>
  <si>
    <t>y[1677]</t>
  </si>
  <si>
    <t>y[1678]</t>
  </si>
  <si>
    <t>y[1679]</t>
  </si>
  <si>
    <t>y[1680]</t>
  </si>
  <si>
    <t>y[1681]</t>
  </si>
  <si>
    <t>y[1682]</t>
  </si>
  <si>
    <t>y[1683]</t>
  </si>
  <si>
    <t>y[1684]</t>
  </si>
  <si>
    <t>y[1685]</t>
  </si>
  <si>
    <t>y[1686]</t>
  </si>
  <si>
    <t>y[1687]</t>
  </si>
  <si>
    <t>y[1688]</t>
  </si>
  <si>
    <t>y[1689]</t>
  </si>
  <si>
    <t>y[1690]</t>
  </si>
  <si>
    <t>y[1691]</t>
  </si>
  <si>
    <t>y[1692]</t>
  </si>
  <si>
    <t>y[1693]</t>
  </si>
  <si>
    <t>y[1694]</t>
  </si>
  <si>
    <t>y[1695]</t>
  </si>
  <si>
    <t>y[1696]</t>
  </si>
  <si>
    <t>y[1697]</t>
  </si>
  <si>
    <t>y[1698]</t>
  </si>
  <si>
    <t>y[1699]</t>
  </si>
  <si>
    <t>y[1700]</t>
  </si>
  <si>
    <t>y[1701]</t>
  </si>
  <si>
    <t>y[1702]</t>
  </si>
  <si>
    <t>y[1703]</t>
  </si>
  <si>
    <t>y[1704]</t>
  </si>
  <si>
    <t>y[1705]</t>
  </si>
  <si>
    <t>y[1706]</t>
  </si>
  <si>
    <t>y[1707]</t>
  </si>
  <si>
    <t>y[1708]</t>
  </si>
  <si>
    <t>y[1709]</t>
  </si>
  <si>
    <t>y[1710]</t>
  </si>
  <si>
    <t>y[1711]</t>
  </si>
  <si>
    <t>y[1712]</t>
  </si>
  <si>
    <t>y[1713]</t>
  </si>
  <si>
    <t>y[1714]</t>
  </si>
  <si>
    <t>y[1715]</t>
  </si>
  <si>
    <t>y[1716]</t>
  </si>
  <si>
    <t>y[1717]</t>
  </si>
  <si>
    <t>y[1718]</t>
  </si>
  <si>
    <t>y[1719]</t>
  </si>
  <si>
    <t>y[1720]</t>
  </si>
  <si>
    <t>y[1721]</t>
  </si>
  <si>
    <t>y[1722]</t>
  </si>
  <si>
    <t>y[1723]</t>
  </si>
  <si>
    <t>y[1724]</t>
  </si>
  <si>
    <t>y[1725]</t>
  </si>
  <si>
    <t>y[1726]</t>
  </si>
  <si>
    <t>y[1727]</t>
  </si>
  <si>
    <t>y[1728]</t>
  </si>
  <si>
    <t>y[1729]</t>
  </si>
  <si>
    <t>y[1730]</t>
  </si>
  <si>
    <t>y[1731]</t>
  </si>
  <si>
    <t>y[1732]</t>
  </si>
  <si>
    <t>y[1733]</t>
  </si>
  <si>
    <t>y[1734]</t>
  </si>
  <si>
    <t>y[1735]</t>
  </si>
  <si>
    <t>y[1736]</t>
  </si>
  <si>
    <t>y[1737]</t>
  </si>
  <si>
    <t>y[1738]</t>
  </si>
  <si>
    <t>y[1739]</t>
  </si>
  <si>
    <t>y[1740]</t>
  </si>
  <si>
    <t>y[1741]</t>
  </si>
  <si>
    <t>y[1742]</t>
  </si>
  <si>
    <t>y[1743]</t>
  </si>
  <si>
    <t>y[1744]</t>
  </si>
  <si>
    <t>y[1745]</t>
  </si>
  <si>
    <t>y[1746]</t>
  </si>
  <si>
    <t>y[1747]</t>
  </si>
  <si>
    <t>y[1748]</t>
  </si>
  <si>
    <t>y[1749]</t>
  </si>
  <si>
    <t>y[1750]</t>
  </si>
  <si>
    <t>y[1751]</t>
  </si>
  <si>
    <t>y[1752]</t>
  </si>
  <si>
    <t>y[1753]</t>
  </si>
  <si>
    <t>y[1754]</t>
  </si>
  <si>
    <t>y[1755]</t>
  </si>
  <si>
    <t>y[1756]</t>
  </si>
  <si>
    <t>y[1757]</t>
  </si>
  <si>
    <t>y[1758]</t>
  </si>
  <si>
    <t>y[1759]</t>
  </si>
  <si>
    <t>y[1760]</t>
  </si>
  <si>
    <t>y[1761]</t>
  </si>
  <si>
    <t>y[1762]</t>
  </si>
  <si>
    <t>y[1763]</t>
  </si>
  <si>
    <t>y[1764]</t>
  </si>
  <si>
    <t>y[1765]</t>
  </si>
  <si>
    <t>y[1766]</t>
  </si>
  <si>
    <t>y[1767]</t>
  </si>
  <si>
    <t>y[1768]</t>
  </si>
  <si>
    <t>y[1769]</t>
  </si>
  <si>
    <t>y[1770]</t>
  </si>
  <si>
    <t>y[1771]</t>
  </si>
  <si>
    <t>y[1772]</t>
  </si>
  <si>
    <t>y[1773]</t>
  </si>
  <si>
    <t>y[1774]</t>
  </si>
  <si>
    <t>y[1775]</t>
  </si>
  <si>
    <t>y[1776]</t>
  </si>
  <si>
    <t>y[1777]</t>
  </si>
  <si>
    <t>y[1778]</t>
  </si>
  <si>
    <t>y[1779]</t>
  </si>
  <si>
    <t>y[1780]</t>
  </si>
  <si>
    <t>y[1781]</t>
  </si>
  <si>
    <t>y[1782]</t>
  </si>
  <si>
    <t>y[1783]</t>
  </si>
  <si>
    <t>y[1784]</t>
  </si>
  <si>
    <t>y[1785]</t>
  </si>
  <si>
    <t>y[1786]</t>
  </si>
  <si>
    <t>y[1787]</t>
  </si>
  <si>
    <t>y[1788]</t>
  </si>
  <si>
    <t>y[1789]</t>
  </si>
  <si>
    <t>y[1790]</t>
  </si>
  <si>
    <t>y[1791]</t>
  </si>
  <si>
    <t>y[1792]</t>
  </si>
  <si>
    <t>y[1793]</t>
  </si>
  <si>
    <t>y[1794]</t>
  </si>
  <si>
    <t>y[1795]</t>
  </si>
  <si>
    <t>y[1796]</t>
  </si>
  <si>
    <t>y[1797]</t>
  </si>
  <si>
    <t>y[1798]</t>
  </si>
  <si>
    <t>y[1799]</t>
  </si>
  <si>
    <t>y[1800]</t>
  </si>
  <si>
    <t>y[1801]</t>
  </si>
  <si>
    <t>y[1802]</t>
  </si>
  <si>
    <t>y[1803]</t>
  </si>
  <si>
    <t>y[1804]</t>
  </si>
  <si>
    <t>y[1805]</t>
  </si>
  <si>
    <t>y[1806]</t>
  </si>
  <si>
    <t>y[1807]</t>
  </si>
  <si>
    <t>y[1808]</t>
  </si>
  <si>
    <t>y[1809]</t>
  </si>
  <si>
    <t>y[1810]</t>
  </si>
  <si>
    <t>y[1811]</t>
  </si>
  <si>
    <t>y[1812]</t>
  </si>
  <si>
    <t>y[1813]</t>
  </si>
  <si>
    <t>y[1814]</t>
  </si>
  <si>
    <t>y[1815]</t>
  </si>
  <si>
    <t>y[1816]</t>
  </si>
  <si>
    <t>y[1817]</t>
  </si>
  <si>
    <t>y[1818]</t>
  </si>
  <si>
    <t>y[1819]</t>
  </si>
  <si>
    <t>y[1820]</t>
  </si>
  <si>
    <t>y[1821]</t>
  </si>
  <si>
    <t>y[1822]</t>
  </si>
  <si>
    <t>y[1823]</t>
  </si>
  <si>
    <t>y[1824]</t>
  </si>
  <si>
    <t>y[1825]</t>
  </si>
  <si>
    <t>y[1826]</t>
  </si>
  <si>
    <t>y[1827]</t>
  </si>
  <si>
    <t>y[1828]</t>
  </si>
  <si>
    <t>y[1829]</t>
  </si>
  <si>
    <t>y[1830]</t>
  </si>
  <si>
    <t>y[1831]</t>
  </si>
  <si>
    <t>y[1832]</t>
  </si>
  <si>
    <t>y[1833]</t>
  </si>
  <si>
    <t>y[1834]</t>
  </si>
  <si>
    <t>y[1835]</t>
  </si>
  <si>
    <t>y[1836]</t>
  </si>
  <si>
    <t>y[1837]</t>
  </si>
  <si>
    <t>y[1838]</t>
  </si>
  <si>
    <t>y[1839]</t>
  </si>
  <si>
    <t>y[1840]</t>
  </si>
  <si>
    <t>y[1841]</t>
  </si>
  <si>
    <t>y[1842]</t>
  </si>
  <si>
    <t>y[1843]</t>
  </si>
  <si>
    <t>y[1844]</t>
  </si>
  <si>
    <t>y[1845]</t>
  </si>
  <si>
    <t>y[1846]</t>
  </si>
  <si>
    <t>y[1847]</t>
  </si>
  <si>
    <t>y[1848]</t>
  </si>
  <si>
    <t>y[1849]</t>
  </si>
  <si>
    <t>y[1850]</t>
  </si>
  <si>
    <t>y[1851]</t>
  </si>
  <si>
    <t>y[1852]</t>
  </si>
  <si>
    <t>y[1853]</t>
  </si>
  <si>
    <t>y[1854]</t>
  </si>
  <si>
    <t>y[1855]</t>
  </si>
  <si>
    <t>y[1856]</t>
  </si>
  <si>
    <t>y[1857]</t>
  </si>
  <si>
    <t>y[1858]</t>
  </si>
  <si>
    <t>y[1859]</t>
  </si>
  <si>
    <t>y[1860]</t>
  </si>
  <si>
    <t>y[1861]</t>
  </si>
  <si>
    <t>y[1862]</t>
  </si>
  <si>
    <t>y[1863]</t>
  </si>
  <si>
    <t>y[1864]</t>
  </si>
  <si>
    <t>y[1865]</t>
  </si>
  <si>
    <t>y[1866]</t>
  </si>
  <si>
    <t>y[1867]</t>
  </si>
  <si>
    <t>y[1868]</t>
  </si>
  <si>
    <t>y[1869]</t>
  </si>
  <si>
    <t>y[1870]</t>
  </si>
  <si>
    <t>y[1871]</t>
  </si>
  <si>
    <t>y[1872]</t>
  </si>
  <si>
    <t>y[1873]</t>
  </si>
  <si>
    <t>y[1874]</t>
  </si>
  <si>
    <t>y[1875]</t>
  </si>
  <si>
    <t>y[1876]</t>
  </si>
  <si>
    <t>y[1877]</t>
  </si>
  <si>
    <t>y[1878]</t>
  </si>
  <si>
    <t>y[1879]</t>
  </si>
  <si>
    <t>y[1880]</t>
  </si>
  <si>
    <t>y[1881]</t>
  </si>
  <si>
    <t>y[1882]</t>
  </si>
  <si>
    <t>y[1883]</t>
  </si>
  <si>
    <t>y[1884]</t>
  </si>
  <si>
    <t>y[1885]</t>
  </si>
  <si>
    <t>y[1886]</t>
  </si>
  <si>
    <t>y[1887]</t>
  </si>
  <si>
    <t>y[1888]</t>
  </si>
  <si>
    <t>y[1889]</t>
  </si>
  <si>
    <t>y[1890]</t>
  </si>
  <si>
    <t>y[1891]</t>
  </si>
  <si>
    <t>y[1892]</t>
  </si>
  <si>
    <t>y[1893]</t>
  </si>
  <si>
    <t>y[1894]</t>
  </si>
  <si>
    <t>y[1895]</t>
  </si>
  <si>
    <t>y[1896]</t>
  </si>
  <si>
    <t>y[1897]</t>
  </si>
  <si>
    <t>y[1898]</t>
  </si>
  <si>
    <t>y[1899]</t>
  </si>
  <si>
    <t>y[1900]</t>
  </si>
  <si>
    <t>y[1901]</t>
  </si>
  <si>
    <t>y[1902]</t>
  </si>
  <si>
    <t>y[1903]</t>
  </si>
  <si>
    <t>y[1904]</t>
  </si>
  <si>
    <t>y[1905]</t>
  </si>
  <si>
    <t>y[1906]</t>
  </si>
  <si>
    <t>y[1907]</t>
  </si>
  <si>
    <t>y[1908]</t>
  </si>
  <si>
    <t>y[1909]</t>
  </si>
  <si>
    <t>y[1910]</t>
  </si>
  <si>
    <t>y[1911]</t>
  </si>
  <si>
    <t>y[1912]</t>
  </si>
  <si>
    <t>y[1913]</t>
  </si>
  <si>
    <t>y[1914]</t>
  </si>
  <si>
    <t>y[1915]</t>
  </si>
  <si>
    <t>y[1916]</t>
  </si>
  <si>
    <t>y[1917]</t>
  </si>
  <si>
    <t>y[1918]</t>
  </si>
  <si>
    <t>y[1919]</t>
  </si>
  <si>
    <t>y[1920]</t>
  </si>
  <si>
    <t>y[1921]</t>
  </si>
  <si>
    <t>y[1922]</t>
  </si>
  <si>
    <t>y[1923]</t>
  </si>
  <si>
    <t>y[1924]</t>
  </si>
  <si>
    <t>y[1925]</t>
  </si>
  <si>
    <t>y[1926]</t>
  </si>
  <si>
    <t>y[1927]</t>
  </si>
  <si>
    <t>y[1928]</t>
  </si>
  <si>
    <t>y[1929]</t>
  </si>
  <si>
    <t>y[1930]</t>
  </si>
  <si>
    <t>y[1931]</t>
  </si>
  <si>
    <t>y[1932]</t>
  </si>
  <si>
    <t>y[1933]</t>
  </si>
  <si>
    <t>y[1934]</t>
  </si>
  <si>
    <t>y[1935]</t>
  </si>
  <si>
    <t>y[1936]</t>
  </si>
  <si>
    <t>y[1937]</t>
  </si>
  <si>
    <t>y[1938]</t>
  </si>
  <si>
    <t>y[1939]</t>
  </si>
  <si>
    <t>y[1940]</t>
  </si>
  <si>
    <t>y[1941]</t>
  </si>
  <si>
    <t>y[1942]</t>
  </si>
  <si>
    <t>y[1943]</t>
  </si>
  <si>
    <t>y[1944]</t>
  </si>
  <si>
    <t>y[1945]</t>
  </si>
  <si>
    <t>y[1946]</t>
  </si>
  <si>
    <t>y[1947]</t>
  </si>
  <si>
    <t>y[1948]</t>
  </si>
  <si>
    <t>y[1949]</t>
  </si>
  <si>
    <t>y[1950]</t>
  </si>
  <si>
    <t>y[1951]</t>
  </si>
  <si>
    <t>y[1952]</t>
  </si>
  <si>
    <t>y[1953]</t>
  </si>
  <si>
    <t>y[1954]</t>
  </si>
  <si>
    <t>y[1955]</t>
  </si>
  <si>
    <t>y[1956]</t>
  </si>
  <si>
    <t>y[1957]</t>
  </si>
  <si>
    <t>y[1958]</t>
  </si>
  <si>
    <t>y[1959]</t>
  </si>
  <si>
    <t>y[1960]</t>
  </si>
  <si>
    <t>y[1961]</t>
  </si>
  <si>
    <t>y[1962]</t>
  </si>
  <si>
    <t>y[1963]</t>
  </si>
  <si>
    <t>y[1964]</t>
  </si>
  <si>
    <t>y[1965]</t>
  </si>
  <si>
    <t>y[1966]</t>
  </si>
  <si>
    <t>y[1967]</t>
  </si>
  <si>
    <t>y[1968]</t>
  </si>
  <si>
    <t>y[1969]</t>
  </si>
  <si>
    <t>y[1970]</t>
  </si>
  <si>
    <t>y[1971]</t>
  </si>
  <si>
    <t>y[1972]</t>
  </si>
  <si>
    <t>y[1973]</t>
  </si>
  <si>
    <t>y[1974]</t>
  </si>
  <si>
    <t>y[1975]</t>
  </si>
  <si>
    <t>y[1976]</t>
  </si>
  <si>
    <t>y[1977]</t>
  </si>
  <si>
    <t>y[1978]</t>
  </si>
  <si>
    <t>y[1979]</t>
  </si>
  <si>
    <t>y[1980]</t>
  </si>
  <si>
    <t>y[1981]</t>
  </si>
  <si>
    <t>y[1982]</t>
  </si>
  <si>
    <t>y[1983]</t>
  </si>
  <si>
    <t>y[1984]</t>
  </si>
  <si>
    <t>y[1985]</t>
  </si>
  <si>
    <t>y[1986]</t>
  </si>
  <si>
    <t>y[1987]</t>
  </si>
  <si>
    <t>y[1988]</t>
  </si>
  <si>
    <t>y[1989]</t>
  </si>
  <si>
    <t>y[1990]</t>
  </si>
  <si>
    <t>y[1991]</t>
  </si>
  <si>
    <t>y[1992]</t>
  </si>
  <si>
    <t>y[1993]</t>
  </si>
  <si>
    <t>y[1994]</t>
  </si>
  <si>
    <t>y[1995]</t>
  </si>
  <si>
    <t>y[1996]</t>
  </si>
  <si>
    <t>y[1997]</t>
  </si>
  <si>
    <t>y[1998]</t>
  </si>
  <si>
    <t>y[1999]</t>
  </si>
  <si>
    <t>y[2000]</t>
  </si>
  <si>
    <t>y[2001]</t>
  </si>
  <si>
    <t>y[2002]</t>
  </si>
  <si>
    <t>y[2003]</t>
  </si>
  <si>
    <t>y[2004]</t>
  </si>
  <si>
    <t>y[2005]</t>
  </si>
  <si>
    <t>y[2006]</t>
  </si>
  <si>
    <t>y[2007]</t>
  </si>
  <si>
    <t>y[2008]</t>
  </si>
  <si>
    <t>y[2009]</t>
  </si>
  <si>
    <t>y[2010]</t>
  </si>
  <si>
    <t>y[2011]</t>
  </si>
  <si>
    <t>y[2012]</t>
  </si>
  <si>
    <t>y[2013]</t>
  </si>
  <si>
    <t>y[2014]</t>
  </si>
  <si>
    <t>y[2015]</t>
  </si>
  <si>
    <t>y[2016]</t>
  </si>
  <si>
    <t>y[2017]</t>
  </si>
  <si>
    <t>y[2018]</t>
  </si>
  <si>
    <t>y[2019]</t>
  </si>
  <si>
    <t>y[2020]</t>
  </si>
  <si>
    <t>y[2021]</t>
  </si>
  <si>
    <t>y[2022]</t>
  </si>
  <si>
    <t>y[2023]</t>
  </si>
  <si>
    <t>y[2024]</t>
  </si>
  <si>
    <t>y[2025]</t>
  </si>
  <si>
    <t>y[2026]</t>
  </si>
  <si>
    <t>y[2027]</t>
  </si>
  <si>
    <t>y[2028]</t>
  </si>
  <si>
    <t>y[2029]</t>
  </si>
  <si>
    <t>y[2030]</t>
  </si>
  <si>
    <t>y[2031]</t>
  </si>
  <si>
    <t>y[2032]</t>
  </si>
  <si>
    <t>y[2033]</t>
  </si>
  <si>
    <t>y[2034]</t>
  </si>
  <si>
    <t>y[2035]</t>
  </si>
  <si>
    <t>y[2036]</t>
  </si>
  <si>
    <t>y[2037]</t>
  </si>
  <si>
    <t>y[2038]</t>
  </si>
  <si>
    <t>y[2039]</t>
  </si>
  <si>
    <t>y[2040]</t>
  </si>
  <si>
    <t>y[2041]</t>
  </si>
  <si>
    <t>y[2042]</t>
  </si>
  <si>
    <t>y[2043]</t>
  </si>
  <si>
    <t>y[2044]</t>
  </si>
  <si>
    <t>y[2045]</t>
  </si>
  <si>
    <t>y[2046]</t>
  </si>
  <si>
    <t>y[2047]</t>
  </si>
  <si>
    <t>y[2048]</t>
  </si>
  <si>
    <t>y[2049]</t>
  </si>
  <si>
    <t>y[2050]</t>
  </si>
  <si>
    <t>y[2051]</t>
  </si>
  <si>
    <t>y[2052]</t>
  </si>
  <si>
    <t>y[2053]</t>
  </si>
  <si>
    <t>y[2054]</t>
  </si>
  <si>
    <t>y[2055]</t>
  </si>
  <si>
    <t>y[2056]</t>
  </si>
  <si>
    <t>y[2057]</t>
  </si>
  <si>
    <t>y[2058]</t>
  </si>
  <si>
    <t>y[2059]</t>
  </si>
  <si>
    <t>y[2060]</t>
  </si>
  <si>
    <t>y[2061]</t>
  </si>
  <si>
    <t>y[2062]</t>
  </si>
  <si>
    <t>y[2063]</t>
  </si>
  <si>
    <t>y[2064]</t>
  </si>
  <si>
    <t>y[2065]</t>
  </si>
  <si>
    <t>y[2066]</t>
  </si>
  <si>
    <t>y[2067]</t>
  </si>
  <si>
    <t>y[2068]</t>
  </si>
  <si>
    <t>y[2069]</t>
  </si>
  <si>
    <t>y[2070]</t>
  </si>
  <si>
    <t>y[2071]</t>
  </si>
  <si>
    <t>y[2072]</t>
  </si>
  <si>
    <t>y[2073]</t>
  </si>
  <si>
    <t>y[2074]</t>
  </si>
  <si>
    <t>y[2075]</t>
  </si>
  <si>
    <t>y[2076]</t>
  </si>
  <si>
    <t>y[2077]</t>
  </si>
  <si>
    <t>y[2078]</t>
  </si>
  <si>
    <t>y[2079]</t>
  </si>
  <si>
    <t>y[2080]</t>
  </si>
  <si>
    <t>y[2081]</t>
  </si>
  <si>
    <t>y[2082]</t>
  </si>
  <si>
    <t>y[2083]</t>
  </si>
  <si>
    <t>y[2084]</t>
  </si>
  <si>
    <t>y[2085]</t>
  </si>
  <si>
    <t>y[2086]</t>
  </si>
  <si>
    <t>y[2087]</t>
  </si>
  <si>
    <t>y[2088]</t>
  </si>
  <si>
    <t>y[2089]</t>
  </si>
  <si>
    <t>y[2090]</t>
  </si>
  <si>
    <t>y[2091]</t>
  </si>
  <si>
    <t>y[2092]</t>
  </si>
  <si>
    <t>y[2093]</t>
  </si>
  <si>
    <t>y[2094]</t>
  </si>
  <si>
    <t>y[2095]</t>
  </si>
  <si>
    <t>y[2096]</t>
  </si>
  <si>
    <t>y[2097]</t>
  </si>
  <si>
    <t>y[2098]</t>
  </si>
  <si>
    <t>y[2099]</t>
  </si>
  <si>
    <t>t_meal_3</t>
  </si>
  <si>
    <t>phase_gbd_3</t>
  </si>
  <si>
    <t>V_vein_3</t>
  </si>
  <si>
    <t>V_rheart_3</t>
  </si>
  <si>
    <t>V_pb1_3</t>
  </si>
  <si>
    <t>V_pb2_3</t>
  </si>
  <si>
    <t>V_pb3_3</t>
  </si>
  <si>
    <t>V_pb4_3</t>
  </si>
  <si>
    <t>V_lheart_3</t>
  </si>
  <si>
    <t>V_artery_3</t>
  </si>
  <si>
    <t>V_other_3</t>
  </si>
  <si>
    <t>V_if_3</t>
  </si>
  <si>
    <t>V_pv_3</t>
  </si>
  <si>
    <t>V_hb_inlet_3</t>
  </si>
  <si>
    <t>V_fhb1_3</t>
  </si>
  <si>
    <t>V_fhb2_3</t>
  </si>
  <si>
    <t>V_fhb3_3</t>
  </si>
  <si>
    <t>V_fhb4_3</t>
  </si>
  <si>
    <t>V_fhb5_3</t>
  </si>
  <si>
    <t>V_hb_outlet_3</t>
  </si>
  <si>
    <t>V_hduct_3</t>
  </si>
  <si>
    <t>V_gbd_3</t>
  </si>
  <si>
    <t>V_bduct_3</t>
  </si>
  <si>
    <t>V_gbd_empty_3</t>
  </si>
  <si>
    <t>V_gbd_refill_3</t>
  </si>
  <si>
    <t>V_rb_glm_3</t>
  </si>
  <si>
    <t>V_rb1_3</t>
  </si>
  <si>
    <t>V_rb2_3</t>
  </si>
  <si>
    <t>V_rb3_3</t>
  </si>
  <si>
    <t>V_rb4_3</t>
  </si>
  <si>
    <t>V_rb5_3</t>
  </si>
  <si>
    <t>V_ru0_3</t>
  </si>
  <si>
    <t>V_ru1_3</t>
  </si>
  <si>
    <t>V_ru2_3</t>
  </si>
  <si>
    <t>V_ru3_3</t>
  </si>
  <si>
    <t>V_ru4_3</t>
  </si>
  <si>
    <t>V_ru5_3</t>
  </si>
  <si>
    <t>V_ru6_3</t>
  </si>
  <si>
    <t>V_ru7_3</t>
  </si>
  <si>
    <t>V_ru8_3</t>
  </si>
  <si>
    <t>V_ru9_3</t>
  </si>
  <si>
    <t>V_ru10_3</t>
  </si>
  <si>
    <t>V_ru11_3</t>
  </si>
  <si>
    <t>V_ru12_3</t>
  </si>
  <si>
    <t>V_ru13_3</t>
  </si>
  <si>
    <t>V_ru14_3</t>
  </si>
  <si>
    <t>V_ru15_3</t>
  </si>
  <si>
    <t>V_ru16_3</t>
  </si>
  <si>
    <t>V_ru17_3</t>
  </si>
  <si>
    <t>V_ru18_3</t>
  </si>
  <si>
    <t>V_ru19_3</t>
  </si>
  <si>
    <t>V_ru20_3</t>
  </si>
  <si>
    <t>V_ru21_3</t>
  </si>
  <si>
    <t>V_ru22_3</t>
  </si>
  <si>
    <t>V_ru23_3</t>
  </si>
  <si>
    <t>V_ru24_3</t>
  </si>
  <si>
    <t>V_ru25_3</t>
  </si>
  <si>
    <t>V_ru26_3</t>
  </si>
  <si>
    <t>V_ru27_3</t>
  </si>
  <si>
    <t>V_ru28_3</t>
  </si>
  <si>
    <t>V_ru29_3</t>
  </si>
  <si>
    <t>V_ru30_3</t>
  </si>
  <si>
    <t>V_ru31_3</t>
  </si>
  <si>
    <t>V_ru32_3</t>
  </si>
  <si>
    <t>V_ru33_3</t>
  </si>
  <si>
    <t>V_ru34_3</t>
  </si>
  <si>
    <t>V_ru35_3</t>
  </si>
  <si>
    <t>V_ru36_3</t>
  </si>
  <si>
    <t>V_ru37_3</t>
  </si>
  <si>
    <t>V_ru38_3</t>
  </si>
  <si>
    <t>V_ru39_3</t>
  </si>
  <si>
    <t>V_ubd_3</t>
  </si>
  <si>
    <t>V_urinated_3</t>
  </si>
  <si>
    <t>V_gb_ma_3</t>
  </si>
  <si>
    <t>V_gb1_3</t>
  </si>
  <si>
    <t>V_gb2_3</t>
  </si>
  <si>
    <t>V_gb3_3</t>
  </si>
  <si>
    <t>V_gb4_3</t>
  </si>
  <si>
    <t>V_gb5_3</t>
  </si>
  <si>
    <t>V_gb6_3</t>
  </si>
  <si>
    <t>V_gb7_3</t>
  </si>
  <si>
    <t>V_gb8_3</t>
  </si>
  <si>
    <t>V_gb9_3</t>
  </si>
  <si>
    <t>V_gb10_3</t>
  </si>
  <si>
    <t>V_gb11_3</t>
  </si>
  <si>
    <t>V_gb12_3</t>
  </si>
  <si>
    <t>V_gb13_3</t>
  </si>
  <si>
    <t>V_gb14_3</t>
  </si>
  <si>
    <t>V_gb15_3</t>
  </si>
  <si>
    <t>V_gb16_3</t>
  </si>
  <si>
    <t>V_gb17_3</t>
  </si>
  <si>
    <t>V_gb18_3</t>
  </si>
  <si>
    <t>V_gb19_3</t>
  </si>
  <si>
    <t>V_gb20_3</t>
  </si>
  <si>
    <t>V_gb21_3</t>
  </si>
  <si>
    <t>V_gb22_3</t>
  </si>
  <si>
    <t>V_gb23_3</t>
  </si>
  <si>
    <t>V_gb24_3</t>
  </si>
  <si>
    <t>V_gb25_3</t>
  </si>
  <si>
    <t>V_gb26_3</t>
  </si>
  <si>
    <t>V_gb27_3</t>
  </si>
  <si>
    <t>V_gb28_3</t>
  </si>
  <si>
    <t>V_gb29_3</t>
  </si>
  <si>
    <t>V_gb30_3</t>
  </si>
  <si>
    <t>V_gb31_3</t>
  </si>
  <si>
    <t>V_gb32_3</t>
  </si>
  <si>
    <t>V_gb33_3</t>
  </si>
  <si>
    <t>V_gb34_3</t>
  </si>
  <si>
    <t>V_gb35_3</t>
  </si>
  <si>
    <t>V_gb36_3</t>
  </si>
  <si>
    <t>V_gb37_3</t>
  </si>
  <si>
    <t>V_gf1_3</t>
  </si>
  <si>
    <t>V_gf2_3</t>
  </si>
  <si>
    <t>V_gf3_3</t>
  </si>
  <si>
    <t>V_gf4_3</t>
  </si>
  <si>
    <t>V_gf5_3</t>
  </si>
  <si>
    <t>V_gf6_3</t>
  </si>
  <si>
    <t>V_gf7_3</t>
  </si>
  <si>
    <t>V_gf8_3</t>
  </si>
  <si>
    <t>V_gf9_3</t>
  </si>
  <si>
    <t>V_gf10_3</t>
  </si>
  <si>
    <t>V_gf11_3</t>
  </si>
  <si>
    <t>V_gf12_3</t>
  </si>
  <si>
    <t>V_gf13_3</t>
  </si>
  <si>
    <t>V_gf14_3</t>
  </si>
  <si>
    <t>V_gf15_3</t>
  </si>
  <si>
    <t>V_gf16_3</t>
  </si>
  <si>
    <t>V_gf17_3</t>
  </si>
  <si>
    <t>V_gf18_3</t>
  </si>
  <si>
    <t>V_gf19_3</t>
  </si>
  <si>
    <t>V_gf20_3</t>
  </si>
  <si>
    <t>V_gf21_3</t>
  </si>
  <si>
    <t>V_gf22_3</t>
  </si>
  <si>
    <t>V_gf23_3</t>
  </si>
  <si>
    <t>V_gf24_3</t>
  </si>
  <si>
    <t>V_gf25_3</t>
  </si>
  <si>
    <t>V_gf26_3</t>
  </si>
  <si>
    <t>V_gf27_3</t>
  </si>
  <si>
    <t>V_gf28_3</t>
  </si>
  <si>
    <t>V_gf29_3</t>
  </si>
  <si>
    <t>V_gf30_3</t>
  </si>
  <si>
    <t>V_gf31_3</t>
  </si>
  <si>
    <t>V_gf32_3</t>
  </si>
  <si>
    <t>V_gf33_3</t>
  </si>
  <si>
    <t>V_gf34_3</t>
  </si>
  <si>
    <t>V_gf35_3</t>
  </si>
  <si>
    <t>V_gf36_3</t>
  </si>
  <si>
    <t>V_gf37_3</t>
  </si>
  <si>
    <t>V_gf_def_3</t>
  </si>
  <si>
    <t>W_gr1_3</t>
  </si>
  <si>
    <t>W_gr2_3</t>
  </si>
  <si>
    <t>W_gr3_3</t>
  </si>
  <si>
    <t>W_gr4_3</t>
  </si>
  <si>
    <t>W_gr5_3</t>
  </si>
  <si>
    <t>W_gr6_3</t>
  </si>
  <si>
    <t>W_gr7_3</t>
  </si>
  <si>
    <t>W_gr8_3</t>
  </si>
  <si>
    <t>W_gr9_3</t>
  </si>
  <si>
    <t>W_gr10_3</t>
  </si>
  <si>
    <t>W_gr11_3</t>
  </si>
  <si>
    <t>W_gr12_3</t>
  </si>
  <si>
    <t>W_gr13_3</t>
  </si>
  <si>
    <t>W_gr14_3</t>
  </si>
  <si>
    <t>W_gr15_3</t>
  </si>
  <si>
    <t>W_gr16_3</t>
  </si>
  <si>
    <t>W_gr17_3</t>
  </si>
  <si>
    <t>W_gr18_3</t>
  </si>
  <si>
    <t>W_gr19_3</t>
  </si>
  <si>
    <t>W_gr20_3</t>
  </si>
  <si>
    <t>W_gr21_3</t>
  </si>
  <si>
    <t>W_gr22_3</t>
  </si>
  <si>
    <t>W_gr23_3</t>
  </si>
  <si>
    <t>W_gr24_3</t>
  </si>
  <si>
    <t>W_gr25_3</t>
  </si>
  <si>
    <t>W_gr26_3</t>
  </si>
  <si>
    <t>W_gr27_3</t>
  </si>
  <si>
    <t>W_gr28_3</t>
  </si>
  <si>
    <t>W_gr29_3</t>
  </si>
  <si>
    <t>W_gr30_3</t>
  </si>
  <si>
    <t>W_gr31_3</t>
  </si>
  <si>
    <t>W_gr32_3</t>
  </si>
  <si>
    <t>W_gr33_3</t>
  </si>
  <si>
    <t>W_gr34_3</t>
  </si>
  <si>
    <t>W_gr35_3</t>
  </si>
  <si>
    <t>W_gr36_3</t>
  </si>
  <si>
    <t>W_gr37_3</t>
  </si>
  <si>
    <t>W_gr_def_3</t>
  </si>
  <si>
    <t>V_total_3</t>
  </si>
  <si>
    <t>X_vein_3</t>
  </si>
  <si>
    <t>X_rheart_3</t>
  </si>
  <si>
    <t>X_pb1_3</t>
  </si>
  <si>
    <t>X_pb2_3</t>
  </si>
  <si>
    <t>X_pb3_3</t>
  </si>
  <si>
    <t>X_pb4_3</t>
  </si>
  <si>
    <t>X_lheart_3</t>
  </si>
  <si>
    <t>X_artery_3</t>
  </si>
  <si>
    <t>X_other_3</t>
  </si>
  <si>
    <t>X_if_3</t>
  </si>
  <si>
    <t>X_pv_3</t>
  </si>
  <si>
    <t>X_hb_inlet_3</t>
  </si>
  <si>
    <t>X_fhb1_3</t>
  </si>
  <si>
    <t>X_fhb2_3</t>
  </si>
  <si>
    <t>X_fhb3_3</t>
  </si>
  <si>
    <t>X_fhb4_3</t>
  </si>
  <si>
    <t>X_fhb5_3</t>
  </si>
  <si>
    <t>X_hb_outlet_3</t>
  </si>
  <si>
    <t>X_hduct_3</t>
  </si>
  <si>
    <t>X_gbd_3</t>
  </si>
  <si>
    <t>X_bduct_3</t>
  </si>
  <si>
    <t>X_gbd_empty_3</t>
  </si>
  <si>
    <t>X_gbd_refill_3</t>
  </si>
  <si>
    <t>X_rb_glm_3</t>
  </si>
  <si>
    <t>X_rb1_3</t>
  </si>
  <si>
    <t>X_rb2_3</t>
  </si>
  <si>
    <t>X_rb3_3</t>
  </si>
  <si>
    <t>X_rb4_3</t>
  </si>
  <si>
    <t>X_rb5_3</t>
  </si>
  <si>
    <t>X_ru0_3</t>
  </si>
  <si>
    <t>X_ru1_3</t>
  </si>
  <si>
    <t>X_ru2_3</t>
  </si>
  <si>
    <t>X_ru3_3</t>
  </si>
  <si>
    <t>X_ru4_3</t>
  </si>
  <si>
    <t>X_ru5_3</t>
  </si>
  <si>
    <t>X_ru6_3</t>
  </si>
  <si>
    <t>X_ru7_3</t>
  </si>
  <si>
    <t>X_ru8_3</t>
  </si>
  <si>
    <t>X_ru9_3</t>
  </si>
  <si>
    <t>X_ru10_3</t>
  </si>
  <si>
    <t>X_ru11_3</t>
  </si>
  <si>
    <t>X_ru12_3</t>
  </si>
  <si>
    <t>X_ru13_3</t>
  </si>
  <si>
    <t>X_ru14_3</t>
  </si>
  <si>
    <t>X_ru15_3</t>
  </si>
  <si>
    <t>X_ru16_3</t>
  </si>
  <si>
    <t>X_ru17_3</t>
  </si>
  <si>
    <t>X_ru18_3</t>
  </si>
  <si>
    <t>X_ru19_3</t>
  </si>
  <si>
    <t>X_ru20_3</t>
  </si>
  <si>
    <t>X_ru21_3</t>
  </si>
  <si>
    <t>X_ru22_3</t>
  </si>
  <si>
    <t>X_ru23_3</t>
  </si>
  <si>
    <t>X_ru24_3</t>
  </si>
  <si>
    <t>X_ru25_3</t>
  </si>
  <si>
    <t>X_ru26_3</t>
  </si>
  <si>
    <t>X_ru27_3</t>
  </si>
  <si>
    <t>X_ru28_3</t>
  </si>
  <si>
    <t>X_ru29_3</t>
  </si>
  <si>
    <t>X_ru30_3</t>
  </si>
  <si>
    <t>X_ru31_3</t>
  </si>
  <si>
    <t>X_ru32_3</t>
  </si>
  <si>
    <t>X_ru33_3</t>
  </si>
  <si>
    <t>X_ru34_3</t>
  </si>
  <si>
    <t>X_ru35_3</t>
  </si>
  <si>
    <t>X_ru36_3</t>
  </si>
  <si>
    <t>X_ru37_3</t>
  </si>
  <si>
    <t>X_ru38_3</t>
  </si>
  <si>
    <t>X_ru39_3</t>
  </si>
  <si>
    <t>X_ubd_3</t>
  </si>
  <si>
    <t>X_urinated_3</t>
  </si>
  <si>
    <t>X_gb_ma_3</t>
  </si>
  <si>
    <t>X_gb1_3</t>
  </si>
  <si>
    <t>X_gb2_3</t>
  </si>
  <si>
    <t>X_gb3_3</t>
  </si>
  <si>
    <t>X_gb4_3</t>
  </si>
  <si>
    <t>X_gb5_3</t>
  </si>
  <si>
    <t>X_gb6_3</t>
  </si>
  <si>
    <t>X_gb7_3</t>
  </si>
  <si>
    <t>X_gb8_3</t>
  </si>
  <si>
    <t>X_gb9_3</t>
  </si>
  <si>
    <t>X_gb10_3</t>
  </si>
  <si>
    <t>X_gb11_3</t>
  </si>
  <si>
    <t>X_gb12_3</t>
  </si>
  <si>
    <t>X_gb13_3</t>
  </si>
  <si>
    <t>X_gb14_3</t>
  </si>
  <si>
    <t>X_gb15_3</t>
  </si>
  <si>
    <t>X_gb16_3</t>
  </si>
  <si>
    <t>X_gb17_3</t>
  </si>
  <si>
    <t>X_gb18_3</t>
  </si>
  <si>
    <t>X_gb19_3</t>
  </si>
  <si>
    <t>X_gb20_3</t>
  </si>
  <si>
    <t>X_gb21_3</t>
  </si>
  <si>
    <t>X_gb22_3</t>
  </si>
  <si>
    <t>X_gb23_3</t>
  </si>
  <si>
    <t>X_gb24_3</t>
  </si>
  <si>
    <t>X_gb25_3</t>
  </si>
  <si>
    <t>X_gb26_3</t>
  </si>
  <si>
    <t>X_gb27_3</t>
  </si>
  <si>
    <t>X_gb28_3</t>
  </si>
  <si>
    <t>X_gb29_3</t>
  </si>
  <si>
    <t>X_gb30_3</t>
  </si>
  <si>
    <t>X_gb31_3</t>
  </si>
  <si>
    <t>X_gb32_3</t>
  </si>
  <si>
    <t>X_gb33_3</t>
  </si>
  <si>
    <t>X_gb34_3</t>
  </si>
  <si>
    <t>X_gb35_3</t>
  </si>
  <si>
    <t>X_gb36_3</t>
  </si>
  <si>
    <t>X_gb37_3</t>
  </si>
  <si>
    <t>X_gf1_3</t>
  </si>
  <si>
    <t>X_gf2_3</t>
  </si>
  <si>
    <t>X_gf3_3</t>
  </si>
  <si>
    <t>X_gf4_3</t>
  </si>
  <si>
    <t>X_gf5_3</t>
  </si>
  <si>
    <t>X_gf6_3</t>
  </si>
  <si>
    <t>X_gf7_3</t>
  </si>
  <si>
    <t>X_gf8_3</t>
  </si>
  <si>
    <t>X_gf9_3</t>
  </si>
  <si>
    <t>X_gf10_3</t>
  </si>
  <si>
    <t>X_gf11_3</t>
  </si>
  <si>
    <t>X_gf12_3</t>
  </si>
  <si>
    <t>X_gf13_3</t>
  </si>
  <si>
    <t>X_gf14_3</t>
  </si>
  <si>
    <t>X_gf15_3</t>
  </si>
  <si>
    <t>X_gf16_3</t>
  </si>
  <si>
    <t>X_gf17_3</t>
  </si>
  <si>
    <t>X_gf18_3</t>
  </si>
  <si>
    <t>X_gf19_3</t>
  </si>
  <si>
    <t>X_gf20_3</t>
  </si>
  <si>
    <t>X_gf21_3</t>
  </si>
  <si>
    <t>X_gf22_3</t>
  </si>
  <si>
    <t>X_gf23_3</t>
  </si>
  <si>
    <t>X_gf24_3</t>
  </si>
  <si>
    <t>X_gf25_3</t>
  </si>
  <si>
    <t>X_gf26_3</t>
  </si>
  <si>
    <t>X_gf27_3</t>
  </si>
  <si>
    <t>X_gf28_3</t>
  </si>
  <si>
    <t>X_gf29_3</t>
  </si>
  <si>
    <t>X_gf30_3</t>
  </si>
  <si>
    <t>X_gf31_3</t>
  </si>
  <si>
    <t>X_gf32_3</t>
  </si>
  <si>
    <t>X_gf33_3</t>
  </si>
  <si>
    <t>X_gf34_3</t>
  </si>
  <si>
    <t>X_gf35_3</t>
  </si>
  <si>
    <t>X_gf36_3</t>
  </si>
  <si>
    <t>X_gf37_3</t>
  </si>
  <si>
    <t>X_gf_def_3</t>
  </si>
  <si>
    <t>X_hc1_3</t>
  </si>
  <si>
    <t>X_hc2_3</t>
  </si>
  <si>
    <t>X_hc3_3</t>
  </si>
  <si>
    <t>X_hc4_3</t>
  </si>
  <si>
    <t>X_hc5_3</t>
  </si>
  <si>
    <t>X_rc1_3</t>
  </si>
  <si>
    <t>X_rc2_3</t>
  </si>
  <si>
    <t>X_rc3_3</t>
  </si>
  <si>
    <t>X_rc4_3</t>
  </si>
  <si>
    <t>X_rc5_3</t>
  </si>
  <si>
    <t>X_gc1_3</t>
  </si>
  <si>
    <t>X_gc2_3</t>
  </si>
  <si>
    <t>X_gc3_3</t>
  </si>
  <si>
    <t>X_gc4_3</t>
  </si>
  <si>
    <t>X_gc5_3</t>
  </si>
  <si>
    <t>X_gc6_3</t>
  </si>
  <si>
    <t>X_gc7_3</t>
  </si>
  <si>
    <t>X_gc8_3</t>
  </si>
  <si>
    <t>X_gc9_3</t>
  </si>
  <si>
    <t>X_gc10_3</t>
  </si>
  <si>
    <t>X_gc11_3</t>
  </si>
  <si>
    <t>X_gc12_3</t>
  </si>
  <si>
    <t>X_gc13_3</t>
  </si>
  <si>
    <t>X_gc14_3</t>
  </si>
  <si>
    <t>X_gc15_3</t>
  </si>
  <si>
    <t>X_gc16_3</t>
  </si>
  <si>
    <t>X_gc17_3</t>
  </si>
  <si>
    <t>X_gc18_3</t>
  </si>
  <si>
    <t>X_gc19_3</t>
  </si>
  <si>
    <t>X_gc20_3</t>
  </si>
  <si>
    <t>X_gc21_3</t>
  </si>
  <si>
    <t>X_gc22_3</t>
  </si>
  <si>
    <t>X_gc23_3</t>
  </si>
  <si>
    <t>X_gc24_3</t>
  </si>
  <si>
    <t>X_gc25_3</t>
  </si>
  <si>
    <t>X_gc26_3</t>
  </si>
  <si>
    <t>X_gc27_3</t>
  </si>
  <si>
    <t>X_gc28_3</t>
  </si>
  <si>
    <t>X_gc29_3</t>
  </si>
  <si>
    <t>X_gc30_3</t>
  </si>
  <si>
    <t>X_gc31_3</t>
  </si>
  <si>
    <t>X_gc32_3</t>
  </si>
  <si>
    <t>X_gc33_3</t>
  </si>
  <si>
    <t>X_gc34_3</t>
  </si>
  <si>
    <t>X_gc35_3</t>
  </si>
  <si>
    <t>X_gc36_3</t>
  </si>
  <si>
    <t>X_gc37_3</t>
  </si>
  <si>
    <t>X_gp1_3</t>
  </si>
  <si>
    <t>X_gp2_3</t>
  </si>
  <si>
    <t>X_gp3_3</t>
  </si>
  <si>
    <t>X_gp4_3</t>
  </si>
  <si>
    <t>X_gp5_3</t>
  </si>
  <si>
    <t>X_gp6_3</t>
  </si>
  <si>
    <t>X_gp7_3</t>
  </si>
  <si>
    <t>X_gp8_3</t>
  </si>
  <si>
    <t>X_gp9_3</t>
  </si>
  <si>
    <t>X_gp10_3</t>
  </si>
  <si>
    <t>X_gp11_3</t>
  </si>
  <si>
    <t>X_gp12_3</t>
  </si>
  <si>
    <t>X_gp13_3</t>
  </si>
  <si>
    <t>X_gp14_3</t>
  </si>
  <si>
    <t>X_gp15_3</t>
  </si>
  <si>
    <t>X_gp16_3</t>
  </si>
  <si>
    <t>X_gp17_3</t>
  </si>
  <si>
    <t>X_gp18_3</t>
  </si>
  <si>
    <t>X_gp19_3</t>
  </si>
  <si>
    <t>X_gp20_3</t>
  </si>
  <si>
    <t>X_gp21_3</t>
  </si>
  <si>
    <t>X_gp22_3</t>
  </si>
  <si>
    <t>X_gp23_3</t>
  </si>
  <si>
    <t>X_gp24_3</t>
  </si>
  <si>
    <t>X_gp25_3</t>
  </si>
  <si>
    <t>X_gp26_3</t>
  </si>
  <si>
    <t>X_gp27_3</t>
  </si>
  <si>
    <t>X_gp28_3</t>
  </si>
  <si>
    <t>X_gp29_3</t>
  </si>
  <si>
    <t>X_gp30_3</t>
  </si>
  <si>
    <t>X_gp31_3</t>
  </si>
  <si>
    <t>X_gp32_3</t>
  </si>
  <si>
    <t>X_gp33_3</t>
  </si>
  <si>
    <t>X_gp34_3</t>
  </si>
  <si>
    <t>X_gp35_3</t>
  </si>
  <si>
    <t>X_gp36_3</t>
  </si>
  <si>
    <t>X_gp37_3</t>
  </si>
  <si>
    <t>X_gp_def_3</t>
  </si>
  <si>
    <t>X_gs1_3</t>
  </si>
  <si>
    <t>X_gs2_3</t>
  </si>
  <si>
    <t>X_gs3_3</t>
  </si>
  <si>
    <t>X_gs4_3</t>
  </si>
  <si>
    <t>X_gs5_3</t>
  </si>
  <si>
    <t>X_gs6_3</t>
  </si>
  <si>
    <t>X_gs7_3</t>
  </si>
  <si>
    <t>X_gs8_3</t>
  </si>
  <si>
    <t>X_gs9_3</t>
  </si>
  <si>
    <t>X_gs10_3</t>
  </si>
  <si>
    <t>X_gs11_3</t>
  </si>
  <si>
    <t>X_gs12_3</t>
  </si>
  <si>
    <t>X_gs13_3</t>
  </si>
  <si>
    <t>X_gs14_3</t>
  </si>
  <si>
    <t>X_gs15_3</t>
  </si>
  <si>
    <t>X_gs16_3</t>
  </si>
  <si>
    <t>X_gs17_3</t>
  </si>
  <si>
    <t>X_gs18_3</t>
  </si>
  <si>
    <t>X_gs19_3</t>
  </si>
  <si>
    <t>X_gs20_3</t>
  </si>
  <si>
    <t>X_gs21_3</t>
  </si>
  <si>
    <t>X_gs22_3</t>
  </si>
  <si>
    <t>X_gs23_3</t>
  </si>
  <si>
    <t>X_gs24_3</t>
  </si>
  <si>
    <t>X_gs25_3</t>
  </si>
  <si>
    <t>X_gs26_3</t>
  </si>
  <si>
    <t>X_gs27_3</t>
  </si>
  <si>
    <t>X_gs28_3</t>
  </si>
  <si>
    <t>X_gs29_3</t>
  </si>
  <si>
    <t>X_gs30_3</t>
  </si>
  <si>
    <t>X_gs31_3</t>
  </si>
  <si>
    <t>X_gs32_3</t>
  </si>
  <si>
    <t>X_gs33_3</t>
  </si>
  <si>
    <t>X_gs34_3</t>
  </si>
  <si>
    <t>X_gs35_3</t>
  </si>
  <si>
    <t>X_gs36_3</t>
  </si>
  <si>
    <t>X_gs37_3</t>
  </si>
  <si>
    <t>X_gs_def_3</t>
  </si>
  <si>
    <t>X_total_3</t>
  </si>
  <si>
    <t>X_vein_3m</t>
  </si>
  <si>
    <t>X_rheart_3m</t>
  </si>
  <si>
    <t>X_pb1_3m</t>
  </si>
  <si>
    <t>X_pb2_3m</t>
  </si>
  <si>
    <t>X_pb3_3m</t>
  </si>
  <si>
    <t>X_pb4_3m</t>
  </si>
  <si>
    <t>X_lheart_3m</t>
  </si>
  <si>
    <t>X_artery_3m</t>
  </si>
  <si>
    <t>X_other_3m</t>
  </si>
  <si>
    <t>X_if_3m</t>
  </si>
  <si>
    <t>X_pv_3m</t>
  </si>
  <si>
    <t>X_hb_inlet_3m</t>
  </si>
  <si>
    <t>X_fhb1_3m</t>
  </si>
  <si>
    <t>X_fhb2_3m</t>
  </si>
  <si>
    <t>X_fhb3_3m</t>
  </si>
  <si>
    <t>X_fhb4_3m</t>
  </si>
  <si>
    <t>X_fhb5_3m</t>
  </si>
  <si>
    <t>X_hb_outlet_3m</t>
  </si>
  <si>
    <t>X_hduct_3m</t>
  </si>
  <si>
    <t>X_gbd_3m</t>
  </si>
  <si>
    <t>X_bduct_3m</t>
  </si>
  <si>
    <t>X_gbd_empty_3m</t>
  </si>
  <si>
    <t>X_gbd_refill_3m</t>
  </si>
  <si>
    <t>X_rb_glm_3m</t>
  </si>
  <si>
    <t>X_rb1_3m</t>
  </si>
  <si>
    <t>X_rb2_3m</t>
  </si>
  <si>
    <t>X_rb3_3m</t>
  </si>
  <si>
    <t>X_rb4_3m</t>
  </si>
  <si>
    <t>X_rb5_3m</t>
  </si>
  <si>
    <t>X_ru0_3m</t>
  </si>
  <si>
    <t>X_ru1_3m</t>
  </si>
  <si>
    <t>X_ru2_3m</t>
  </si>
  <si>
    <t>X_ru3_3m</t>
  </si>
  <si>
    <t>X_ru4_3m</t>
  </si>
  <si>
    <t>X_ru5_3m</t>
  </si>
  <si>
    <t>X_ru6_3m</t>
  </si>
  <si>
    <t>X_ru7_3m</t>
  </si>
  <si>
    <t>X_ru8_3m</t>
  </si>
  <si>
    <t>X_ru9_3m</t>
  </si>
  <si>
    <t>X_ru10_3m</t>
  </si>
  <si>
    <t>X_ru11_3m</t>
  </si>
  <si>
    <t>X_ru12_3m</t>
  </si>
  <si>
    <t>X_ru13_3m</t>
  </si>
  <si>
    <t>X_ru14_3m</t>
  </si>
  <si>
    <t>X_ru15_3m</t>
  </si>
  <si>
    <t>X_ru16_3m</t>
  </si>
  <si>
    <t>X_ru17_3m</t>
  </si>
  <si>
    <t>X_ru18_3m</t>
  </si>
  <si>
    <t>X_ru19_3m</t>
  </si>
  <si>
    <t>X_ru20_3m</t>
  </si>
  <si>
    <t>X_ru21_3m</t>
  </si>
  <si>
    <t>X_ru22_3m</t>
  </si>
  <si>
    <t>X_ru23_3m</t>
  </si>
  <si>
    <t>X_ru24_3m</t>
  </si>
  <si>
    <t>X_ru25_3m</t>
  </si>
  <si>
    <t>X_ru26_3m</t>
  </si>
  <si>
    <t>X_ru27_3m</t>
  </si>
  <si>
    <t>X_ru28_3m</t>
  </si>
  <si>
    <t>X_ru29_3m</t>
  </si>
  <si>
    <t>X_ru30_3m</t>
  </si>
  <si>
    <t>X_ru31_3m</t>
  </si>
  <si>
    <t>X_ru32_3m</t>
  </si>
  <si>
    <t>X_ru33_3m</t>
  </si>
  <si>
    <t>X_ru34_3m</t>
  </si>
  <si>
    <t>X_ru35_3m</t>
  </si>
  <si>
    <t>X_ru36_3m</t>
  </si>
  <si>
    <t>X_ru37_3m</t>
  </si>
  <si>
    <t>X_ru38_3m</t>
  </si>
  <si>
    <t>X_ru39_3m</t>
  </si>
  <si>
    <t>X_ubd_3m</t>
  </si>
  <si>
    <t>X_urinated_3m</t>
  </si>
  <si>
    <t>X_gb_ma_3m</t>
  </si>
  <si>
    <t>X_gb1_3m</t>
  </si>
  <si>
    <t>X_gb2_3m</t>
  </si>
  <si>
    <t>X_gb3_3m</t>
  </si>
  <si>
    <t>X_gb4_3m</t>
  </si>
  <si>
    <t>X_gb5_3m</t>
  </si>
  <si>
    <t>X_gb6_3m</t>
  </si>
  <si>
    <t>X_gb7_3m</t>
  </si>
  <si>
    <t>X_gb8_3m</t>
  </si>
  <si>
    <t>X_gb9_3m</t>
  </si>
  <si>
    <t>X_gb10_3m</t>
  </si>
  <si>
    <t>X_gb11_3m</t>
  </si>
  <si>
    <t>X_gb12_3m</t>
  </si>
  <si>
    <t>X_gb13_3m</t>
  </si>
  <si>
    <t>X_gb14_3m</t>
  </si>
  <si>
    <t>X_gb15_3m</t>
  </si>
  <si>
    <t>X_gb16_3m</t>
  </si>
  <si>
    <t>X_gb17_3m</t>
  </si>
  <si>
    <t>X_gb18_3m</t>
  </si>
  <si>
    <t>X_gb19_3m</t>
  </si>
  <si>
    <t>X_gb20_3m</t>
  </si>
  <si>
    <t>X_gb21_3m</t>
  </si>
  <si>
    <t>X_gb22_3m</t>
  </si>
  <si>
    <t>X_gb23_3m</t>
  </si>
  <si>
    <t>X_gb24_3m</t>
  </si>
  <si>
    <t>X_gb25_3m</t>
  </si>
  <si>
    <t>X_gb26_3m</t>
  </si>
  <si>
    <t>X_gb27_3m</t>
  </si>
  <si>
    <t>X_gb28_3m</t>
  </si>
  <si>
    <t>X_gb29_3m</t>
  </si>
  <si>
    <t>X_gb30_3m</t>
  </si>
  <si>
    <t>X_gb31_3m</t>
  </si>
  <si>
    <t>X_gb32_3m</t>
  </si>
  <si>
    <t>X_gb33_3m</t>
  </si>
  <si>
    <t>X_gb34_3m</t>
  </si>
  <si>
    <t>X_gb35_3m</t>
  </si>
  <si>
    <t>X_gb36_3m</t>
  </si>
  <si>
    <t>X_gb37_3m</t>
  </si>
  <si>
    <t>X_gf1_3m</t>
  </si>
  <si>
    <t>X_gf2_3m</t>
  </si>
  <si>
    <t>X_gf3_3m</t>
  </si>
  <si>
    <t>X_gf4_3m</t>
  </si>
  <si>
    <t>X_gf5_3m</t>
  </si>
  <si>
    <t>X_gf6_3m</t>
  </si>
  <si>
    <t>X_gf7_3m</t>
  </si>
  <si>
    <t>X_gf8_3m</t>
  </si>
  <si>
    <t>X_gf9_3m</t>
  </si>
  <si>
    <t>X_gf10_3m</t>
  </si>
  <si>
    <t>X_gf11_3m</t>
  </si>
  <si>
    <t>X_gf12_3m</t>
  </si>
  <si>
    <t>X_gf13_3m</t>
  </si>
  <si>
    <t>X_gf14_3m</t>
  </si>
  <si>
    <t>X_gf15_3m</t>
  </si>
  <si>
    <t>X_gf16_3m</t>
  </si>
  <si>
    <t>X_gf17_3m</t>
  </si>
  <si>
    <t>X_gf18_3m</t>
  </si>
  <si>
    <t>X_gf19_3m</t>
  </si>
  <si>
    <t>X_gf20_3m</t>
  </si>
  <si>
    <t>X_gf21_3m</t>
  </si>
  <si>
    <t>X_gf22_3m</t>
  </si>
  <si>
    <t>X_gf23_3m</t>
  </si>
  <si>
    <t>X_gf24_3m</t>
  </si>
  <si>
    <t>X_gf25_3m</t>
  </si>
  <si>
    <t>X_gf26_3m</t>
  </si>
  <si>
    <t>X_gf27_3m</t>
  </si>
  <si>
    <t>X_gf28_3m</t>
  </si>
  <si>
    <t>X_gf29_3m</t>
  </si>
  <si>
    <t>X_gf30_3m</t>
  </si>
  <si>
    <t>X_gf31_3m</t>
  </si>
  <si>
    <t>X_gf32_3m</t>
  </si>
  <si>
    <t>X_gf33_3m</t>
  </si>
  <si>
    <t>X_gf34_3m</t>
  </si>
  <si>
    <t>X_gf35_3m</t>
  </si>
  <si>
    <t>X_gf36_3m</t>
  </si>
  <si>
    <t>X_gf37_3m</t>
  </si>
  <si>
    <t>X_gf_def_3m</t>
  </si>
  <si>
    <t>X_hc1_3m</t>
  </si>
  <si>
    <t>X_hc2_3m</t>
  </si>
  <si>
    <t>X_hc3_3m</t>
  </si>
  <si>
    <t>X_hc4_3m</t>
  </si>
  <si>
    <t>X_hc5_3m</t>
  </si>
  <si>
    <t>X_rc1_3m</t>
  </si>
  <si>
    <t>X_rc2_3m</t>
  </si>
  <si>
    <t>X_rc3_3m</t>
  </si>
  <si>
    <t>X_rc4_3m</t>
  </si>
  <si>
    <t>X_rc5_3m</t>
  </si>
  <si>
    <t>X_gc1_3m</t>
  </si>
  <si>
    <t>X_gc2_3m</t>
  </si>
  <si>
    <t>X_gc3_3m</t>
  </si>
  <si>
    <t>X_gc4_3m</t>
  </si>
  <si>
    <t>X_gc5_3m</t>
  </si>
  <si>
    <t>X_gc6_3m</t>
  </si>
  <si>
    <t>X_gc7_3m</t>
  </si>
  <si>
    <t>X_gc8_3m</t>
  </si>
  <si>
    <t>X_gc9_3m</t>
  </si>
  <si>
    <t>X_gc10_3m</t>
  </si>
  <si>
    <t>X_gc11_3m</t>
  </si>
  <si>
    <t>X_gc12_3m</t>
  </si>
  <si>
    <t>X_gc13_3m</t>
  </si>
  <si>
    <t>X_gc14_3m</t>
  </si>
  <si>
    <t>X_gc15_3m</t>
  </si>
  <si>
    <t>X_gc16_3m</t>
  </si>
  <si>
    <t>X_gc17_3m</t>
  </si>
  <si>
    <t>X_gc18_3m</t>
  </si>
  <si>
    <t>X_gc19_3m</t>
  </si>
  <si>
    <t>X_gc20_3m</t>
  </si>
  <si>
    <t>X_gc21_3m</t>
  </si>
  <si>
    <t>X_gc22_3m</t>
  </si>
  <si>
    <t>X_gc23_3m</t>
  </si>
  <si>
    <t>X_gc24_3m</t>
  </si>
  <si>
    <t>X_gc25_3m</t>
  </si>
  <si>
    <t>X_gc26_3m</t>
  </si>
  <si>
    <t>X_gc27_3m</t>
  </si>
  <si>
    <t>X_gc28_3m</t>
  </si>
  <si>
    <t>X_gc29_3m</t>
  </si>
  <si>
    <t>X_gc30_3m</t>
  </si>
  <si>
    <t>X_gc31_3m</t>
  </si>
  <si>
    <t>X_gc32_3m</t>
  </si>
  <si>
    <t>X_gc33_3m</t>
  </si>
  <si>
    <t>X_gc34_3m</t>
  </si>
  <si>
    <t>X_gc35_3m</t>
  </si>
  <si>
    <t>X_gc36_3m</t>
  </si>
  <si>
    <t>X_gc37_3m</t>
  </si>
  <si>
    <t>X_total_3m</t>
  </si>
  <si>
    <t>C_vein_3</t>
  </si>
  <si>
    <t>C_vein_3m</t>
  </si>
  <si>
    <t>AUC_3</t>
  </si>
  <si>
    <t>AUC_3m</t>
  </si>
  <si>
    <t>X_total_3all</t>
  </si>
  <si>
    <t>X_sumdef_3</t>
  </si>
  <si>
    <t>X_sumuri_3</t>
  </si>
  <si>
    <t>X_sumuri_3m</t>
  </si>
  <si>
    <t>phase_gbd_3 = 0 if t_meal_3+lag_gbd_emptying &lt; t &lt;= t_meal_3+45 else 1 if t_meal_3+45 &lt; t and V_gbd_3 &lt; V_gbd_max else 2</t>
  </si>
  <si>
    <t>X_total_3all = X_total_3 + X_total_3m</t>
  </si>
  <si>
    <t>X_sumuri_3 = X_ubd_3 + X_urinated_3</t>
  </si>
  <si>
    <t>X_sumuri_3m = X_ubd_3m + X_urinated_3m</t>
  </si>
  <si>
    <t>C_vein_3 = X_vein_3 / V_vein_3</t>
  </si>
  <si>
    <t>C_vein_3m = X_vein_3m / V_vein_3</t>
  </si>
  <si>
    <t>AUC_3 += C_vein_3*(t - t_before)</t>
  </si>
  <si>
    <t>AUC_3m += C_vein_3m*(t - t_before)</t>
  </si>
  <si>
    <t>delta_V_vein_3 += -V_cb_in + (V_other_3 - V_other_base)</t>
  </si>
  <si>
    <t>delta_V_rheart_3 += -V_rheart_3 + V_cb_in</t>
  </si>
  <si>
    <t>delta_V_pb1_3 += -V_pb1_3 + V_rheart_3</t>
  </si>
  <si>
    <t>delta_V_pb2_3 += -V_pb2_3 + V_pb1_3</t>
  </si>
  <si>
    <t>delta_V_pb3_3 += -V_pb3_3 + V_pb2_3</t>
  </si>
  <si>
    <t>delta_V_pb4_3 += -V_pb4_3 + V_pb3_3</t>
  </si>
  <si>
    <t>delta_V_lheart_3 += -V_lheart_3 + V_pb4_3</t>
  </si>
  <si>
    <t>delta_V_artery_3 += -V_other_in + V_lheart_3</t>
  </si>
  <si>
    <t>delta_V_other_3 += -(V_other_3 - V_other_base) + V_other_in</t>
  </si>
  <si>
    <t>delta_V_artery_3 += -V_hb_in</t>
  </si>
  <si>
    <t>delta_V_pv_3 += -V_pv_out</t>
  </si>
  <si>
    <t>delta_V_hb_inlet_3 += -V_hb_inlet_3 + V_pv_out + V_hb_in</t>
  </si>
  <si>
    <t>delta_V_vein_3 += V_hb_outlet_3</t>
  </si>
  <si>
    <t># print(" t: ", t, "phase_gbd: ", phase_gbd_3)  # 0: empty, 1: refill, 2: full</t>
  </si>
  <si>
    <t>V_gbd_empty_3 = ff_gbd_empty_on*V_gbd_3 if phase_gbd_3 == 0 else V_gbd_empty_off</t>
  </si>
  <si>
    <t>V_gbd_refill_3 = V_gbd_refill_on if phase_gbd_3 == 1 else Iw_gbd_abs*tau_bile if phase_gbd_3 == 0 else Iw_gbd_abs*tau_bile + V_gbd_empty_off</t>
  </si>
  <si>
    <t>delta_V_hduct_3 += -V_hduct_3</t>
  </si>
  <si>
    <t>delta_V_gbd_3 += -V_gbd_empty_3 + V_gbd_refill_3</t>
  </si>
  <si>
    <t>delta_V_bduct_3 += -V_bduct_3 + (V_hduct_3 - V_gbd_refill_3) + V_gbd_empty_3</t>
  </si>
  <si>
    <t>delta_V_gf2_3 += V_bduct_3</t>
  </si>
  <si>
    <t>delta_V_gf1_3 += -min(V_ge_max, ff_stm*V_gf1_3)</t>
  </si>
  <si>
    <t>delta_V_gf2_3 += min(V_ge_max, ff_stm*V_gf1_3)</t>
  </si>
  <si>
    <t>delta_W_gr1_3 += -min(V_ge_max, ff_stm*V_gf1_3)/V_gf1_3*W_gr1_3</t>
  </si>
  <si>
    <t>delta_W_gr2_3 += min(V_ge_max, ff_stm*V_gf1_3)/V_gf1_3*W_gr1_3</t>
  </si>
  <si>
    <t>delta_V_gf2_3 += -(1-fd_gt)*V_gf2_3</t>
  </si>
  <si>
    <t>delta_V_gf3_3 += -(1-fd_gt)*V_gf3_3 + (1-2*fd_gt)*V_gf2_3</t>
  </si>
  <si>
    <t>delta_V_gf33_3 += (1-fd_gt)*V_gf32_3 + fd_gt*V_gf31_3</t>
  </si>
  <si>
    <t>delta_W_gr2_3 += -(1-fd_gt)*W_gr2_3</t>
  </si>
  <si>
    <t>delta_W_gr3_3 += -(1-fd_gt)*W_gr3_3 + (1-2*fd_gt)*W_gr2_3</t>
  </si>
  <si>
    <t>delta_W_gr33_3 += (1-fd_gt)*1/0.7*W_gr32_3 + fd_gt*W_gr31_3</t>
  </si>
  <si>
    <t>delta_V_gf33_3 += -V_gf33_3</t>
  </si>
  <si>
    <t>delta_V_gf34_3 += V_gf33_3</t>
  </si>
  <si>
    <t>delta_W_gr33_3 += -W_gr33_3</t>
  </si>
  <si>
    <t>delta_W_gr34_3 += W_gr33_3</t>
  </si>
  <si>
    <t>delta_V_gf34_3 += -V_gf34_3</t>
  </si>
  <si>
    <t>delta_V_gf35_3 += -V_gf35_3 + V_gf34_3</t>
  </si>
  <si>
    <t>delta_V_gf36_3 += V_gf35_3</t>
  </si>
  <si>
    <t>delta_W_gr34_3 += -W_gr34_3</t>
  </si>
  <si>
    <t>delta_W_gr35_3 += -W_gr35_3 + W_gr34_3</t>
  </si>
  <si>
    <t>delta_W_gr36_3 += W_gr35_3</t>
  </si>
  <si>
    <t>delta_V_artery_3 += -V_gb_in - V_spleenb</t>
  </si>
  <si>
    <t>delta_V_gb_ma_3 += -V_gb_ma_3 + V_gb_in</t>
  </si>
  <si>
    <t>delta_V_gb33_3 += -V_gb33_3 + V_gb_ma_3*(L_asc/L_gtotal)</t>
  </si>
  <si>
    <t>delta_V_gb34_3 += -V_gb34_3 + V_gb_ma_3*(L_tsc/L_gtotal)</t>
  </si>
  <si>
    <t>delta_V_gb35_3 += -V_gb35_3 + V_gb_ma_3*(L_tsc/L_gtotal)</t>
  </si>
  <si>
    <t>delta_V_gb36_3 += -V_gb36_3 + V_gb_ma_3*(L_dsc/L_gtotal)</t>
  </si>
  <si>
    <t>delta_V_gb37_3 += -V_gb37_3 + V_gb_ma_3*(L_rec/L_gtotal)</t>
  </si>
  <si>
    <t>delta_V_vein_3 += V_gb37_3</t>
  </si>
  <si>
    <t>delta_V_artery_3 += -V_rb_in</t>
  </si>
  <si>
    <t>delta_V_rb_glm_3 += -V_rb_glm_3 + V_rb_in</t>
  </si>
  <si>
    <t>delta_V_ru0_3 += V_gfr</t>
  </si>
  <si>
    <t>delta_V_rb1_3 += -V_rb1_3 + (V_rb_glm_3 - V_gfr)</t>
  </si>
  <si>
    <t>delta_V_rb2_3 += -V_rb2_3 + V_rb1_3</t>
  </si>
  <si>
    <t>delta_V_rb3_3 += -V_rb3_3 + V_rb2_3</t>
  </si>
  <si>
    <t>delta_V_rb4_3 += -V_rb4_3 + V_rb3_3</t>
  </si>
  <si>
    <t>delta_V_rb5_3 += -V_rb5_3 + V_rb4_3</t>
  </si>
  <si>
    <t>delta_V_vein_3 += V_rb5_3</t>
  </si>
  <si>
    <t>delta_V_ru0_3 += -V_ru0_3</t>
  </si>
  <si>
    <t>delta_V_ubd_3 += V_ru39_3</t>
  </si>
  <si>
    <t>t_meal_3 = t</t>
  </si>
  <si>
    <t>delta_W_gr1_3 += W_meal</t>
  </si>
  <si>
    <t>delta_V_gf1_3 += V_meal</t>
  </si>
  <si>
    <t>delta_V_gf1_3 += V_drink</t>
  </si>
  <si>
    <t>delta_V_ubd_3 += -(V_ubd_3 - V_ubd_rem) if V_ubd_3 &gt; V_ubd_threshold else 0</t>
  </si>
  <si>
    <t>delta_V_urinated_3 += V_ubd_3 - V_ubd_rem if V_ubd_3 &gt; V_ubd_threshold else 0</t>
  </si>
  <si>
    <t>delta_X_vein_3 += -V_cb_in/V_vein_3*X_vein_3 + (V_other_3 - V_other_base)*X_other_3/V_other_3/Kp_msz</t>
  </si>
  <si>
    <t>delta_X_rheart_3 += -X_rheart_3 + V_cb_in/V_vein_3*X_vein_3</t>
  </si>
  <si>
    <t>delta_X_pb1_3 += -X_pb1_3 + X_rheart_3</t>
  </si>
  <si>
    <t>delta_X_pb2_3 += -X_pb2_3 + X_pb1_3</t>
  </si>
  <si>
    <t>delta_X_pb3_3 += -X_pb3_3 + X_pb2_3</t>
  </si>
  <si>
    <t>delta_X_pb4_3 += -X_pb4_3 + X_pb3_3</t>
  </si>
  <si>
    <t>delta_X_lheart_3 += -X_lheart_3 + X_pb4_3</t>
  </si>
  <si>
    <t>delta_X_artery_3 += -V_other_in/V_artery_3*X_artery_3 + X_lheart_3</t>
  </si>
  <si>
    <t>delta_X_other_3 += -(V_other_3 - V_other_base)*X_other_3/V_other_3/Kp_msz + V_other_in/V_artery_3*X_artery_3</t>
  </si>
  <si>
    <t>delta_X_pv_3 += -V_pv_out/V_pv_3*X_pv_3</t>
  </si>
  <si>
    <t>delta_X_fhb1_3 += -V_fhb1_3*(1 - fd_hb)/(V_fhb1_3+V_hi/5)*X_fhb1_3 + X_hb_inlet_3</t>
  </si>
  <si>
    <t>delta_X_fhb2_3 += -V_fhb2_3*(1 - fd_hb)/(V_fhb2_3+V_hi/5)*X_fhb2_3 + V_fhb1_3*(1 - 2*fd_hb)/(V_fhb1_3+V_hi/5)*X_fhb1_3</t>
  </si>
  <si>
    <t>delta_X_fhb3_3 += -V_fhb3_3*(1 - fd_hb)/(V_fhb3_3+V_hi/5)*X_fhb3_3 + V_fhb2_3*(1 - 2*fd_hb)/(V_fhb2_3+V_hi/5)*X_fhb2_3 + V_fhb1_3*fd_hb/(V_fhb1_3+V_hi/5)*X_fhb1_3</t>
  </si>
  <si>
    <t>delta_X_fhb4_3 += -V_fhb4_3*(1 - fd_hb)/(V_fhb4_3+V_hi/5)*X_fhb4_3 + V_fhb3_3*(1 - 2*fd_hb)/(V_fhb3_3+V_hi/5)*X_fhb3_3 + V_fhb2_3*fd_hb/(V_fhb2_3+V_hi/5)*X_fhb2_3</t>
  </si>
  <si>
    <t>delta_X_fhb5_3 += -V_fhb5_3*(1 - fd_hb)/(V_fhb5_3+V_hi/5)*X_fhb5_3 + V_fhb4_3*(1 - 2*fd_hb)/(V_fhb4_3+V_hi/5)*X_fhb4_3 + V_fhb3_3*fd_hb/(V_fhb3_3+V_hi/5)*X_fhb3_3</t>
  </si>
  <si>
    <t>delta_X_hb_outlet_3 += -X_hb_outlet_3 + V_fhb5_3*(1 - fd_hb)/(V_fhb5_3+V_hi/5)*X_fhb5_3 + V_fhb4_3*fd_hb/(V_fhb4_3+V_hi/5)*X_fhb4_3</t>
  </si>
  <si>
    <t>delta_X_vein_3 += X_hb_outlet_3</t>
  </si>
  <si>
    <t>delta_X_hduct_3 += -X_hduct_3</t>
  </si>
  <si>
    <t>delta_X_gbd_3 += -V_gbd_empty_3/V_gbd_3*X_gbd_3 + V_gbd_refill_3/V_hduct_3*X_hduct_3</t>
  </si>
  <si>
    <t>delta_X_bduct_3 += -X_bduct_3 + (V_hduct_3 - V_gbd_refill_3)/V_hduct_3*X_hduct_3 + V_gbd_empty_3/V_gbd_3*X_gbd_3</t>
  </si>
  <si>
    <t>delta_X_gf2_3 += X_bduct_3</t>
  </si>
  <si>
    <t>delta_X_gf1_3 += -min(V_ge_max, ff_stm*V_gf1_3)/V_gf1_3*X_gf1_3</t>
  </si>
  <si>
    <t>delta_X_gf2_3 += min(V_ge_max, ff_stm*V_gf1_3)/V_gf1_3*X_gf1_3</t>
  </si>
  <si>
    <t>delta_X_gf2_3 += -(1-fd_gt)*X_gf2_3</t>
  </si>
  <si>
    <t>delta_X_gf3_3 += -(1-fd_gt)*X_gf3_3 + (1-2*fd_gt)*X_gf2_3</t>
  </si>
  <si>
    <t>delta_X_gf33_3 += (1-fd_gt)*X_gf32_3 + fd_gt*X_gf31_3</t>
  </si>
  <si>
    <t>delta_X_gf33_3 += -X_gf33_3</t>
  </si>
  <si>
    <t>delta_X_gf34_3 += X_gf33_3</t>
  </si>
  <si>
    <t>delta_X_gf34_3 += -X_gf34_3</t>
  </si>
  <si>
    <t>delta_X_gf35_3 += -X_gf35_3 + X_gf34_3</t>
  </si>
  <si>
    <t>delta_X_gf36_3 += X_gf35_3</t>
  </si>
  <si>
    <t>delta_X_artery_3 += -V_gb_in/V_artery_3*X_artery_3 - V_spleenb/V_artery_3*X_artery_3</t>
  </si>
  <si>
    <t>delta_X_gb_ma_3 += -X_gb_ma_3 + V_gb_in/V_artery_3*X_artery_3</t>
  </si>
  <si>
    <t>delta_X_gb33_3 += -X_gb33_3 + X_gb_ma_3*(L_asc/L_gtotal)</t>
  </si>
  <si>
    <t>delta_X_gb34_3 += -X_gb34_3 + X_gb_ma_3*(L_tsc/L_gtotal)</t>
  </si>
  <si>
    <t>delta_X_gb35_3 += -X_gb35_3 + X_gb_ma_3*(L_tsc/L_gtotal)</t>
  </si>
  <si>
    <t>delta_X_gb36_3 += -X_gb36_3 + X_gb_ma_3*(L_dsc/L_gtotal)</t>
  </si>
  <si>
    <t>delta_X_gb37_3 += -X_gb37_3 + X_gb_ma_3*(L_rec/L_gtotal)</t>
  </si>
  <si>
    <t>delta_X_vein_3 += X_gb37_3</t>
  </si>
  <si>
    <t>delta_X_ru0_3 += V_gfr/V_rb_glm_3*fu_b_msz*X_rb_glm_3</t>
  </si>
  <si>
    <t>delta_X_rb1_3 += -X_rb1_3 + (V_rb_glm_3 - fu_b_msz*V_gfr)/V_rb_glm_3*X_rb_glm_3</t>
  </si>
  <si>
    <t>delta_X_rb2_3 += -X_rb2_3 + X_rb1_3</t>
  </si>
  <si>
    <t>delta_X_rb3_3 += -X_rb3_3 + X_rb2_3</t>
  </si>
  <si>
    <t>delta_X_rb4_3 += -X_rb4_3 + X_rb3_3</t>
  </si>
  <si>
    <t>delta_X_rb5_3 += -X_rb5_3 + X_rb4_3</t>
  </si>
  <si>
    <t>delta_X_vein_3 += X_rb5_3</t>
  </si>
  <si>
    <t>delta_X_ru0_3 += -X_ru0_3</t>
  </si>
  <si>
    <t>delta_X_ubd_3 += X_ru39_3</t>
  </si>
  <si>
    <t>delta_X_ubd_3 += -(V_ubd_3 - V_ubd_rem)/V_ubd_3*X_ubd_3 if V_ubd_3 &gt; V_ubd_threshold else 0</t>
  </si>
  <si>
    <t>delta_X_urinated_3 += (V_ubd_3 - V_ubd_rem)/V_ubd_3*X_ubd_3 if V_ubd_3 &gt; V_ubd_threshold else 0</t>
  </si>
  <si>
    <t>delta_X_gp1_3 += -min(V_ge_max, ff_stm*V_gf1_3)/V_gf1_3*X_gp1_3</t>
  </si>
  <si>
    <t>delta_X_gp2_3 += min(V_ge_max, ff_stm*V_gf1_3)/V_gf1_3*X_gp1_3</t>
  </si>
  <si>
    <t>delta_X_gp2_3 += -(1-fd_gt)*X_gp2_3</t>
  </si>
  <si>
    <t>delta_X_gp3_3 += -(1-fd_gt)*X_gp3_3 + (1-2*fd_gt)*X_gp2_3</t>
  </si>
  <si>
    <t>delta_X_gp33_3 += (1-fd_gt)*X_gp32_3 + fd_gt*X_gp31_3</t>
  </si>
  <si>
    <t>delta_X_gp33_3 += -X_gp33_3</t>
  </si>
  <si>
    <t>delta_X_gp34_3 += X_gp33_3</t>
  </si>
  <si>
    <t>delta_X_gp34_3 += -X_gp34_3</t>
  </si>
  <si>
    <t>delta_X_gp35_3 += -X_gp35_3 + X_gp34_3</t>
  </si>
  <si>
    <t>delta_X_gp36_3 += X_gp35_3</t>
  </si>
  <si>
    <t>delta_X_gs1_3 += -X_gs1_3 if min(V_ge_max, ff_stm*V_gf1_3)/V_gf1_3 &gt; 0.08 else 0</t>
  </si>
  <si>
    <t>delta_X_gs2_3 += X_gs1_3 if min(V_ge_max, ff_stm*V_gf1_3)/V_gf1_3 &gt; 0.08 else 0</t>
  </si>
  <si>
    <t>delta_X_gs2_3 += -X_gs2_3</t>
  </si>
  <si>
    <t>delta_X_gs3_3 += -X_gs3_3 + X_gs2_3</t>
  </si>
  <si>
    <t>delta_X_gs33_3 += X_gs32_3</t>
  </si>
  <si>
    <t>delta_X_gs33_3 += -X_gs33_3</t>
  </si>
  <si>
    <t>delta_X_gs34_3 += X_gs33_3</t>
  </si>
  <si>
    <t>delta_X_gs34_3 += -X_gs34_3</t>
  </si>
  <si>
    <t>delta_X_gs35_3 += -X_gs35_3 + X_gs34_3</t>
  </si>
  <si>
    <t>delta_X_gs36_3 += X_gs35_3</t>
  </si>
  <si>
    <t>delta_X_gs36_3 += -X_gs36_3</t>
  </si>
  <si>
    <t>delta_X_gs37_3 += X_gs36_3</t>
  </si>
  <si>
    <t>delta_X_gs37_3 += -X_gs37_3</t>
  </si>
  <si>
    <t>delta_X_gs_def_3 += X_gs37_3</t>
  </si>
  <si>
    <t>delta_V_gf1_3 += V_water_form</t>
  </si>
  <si>
    <t>delta_W_gr1_3 += W_meal/2</t>
  </si>
  <si>
    <t>delta_V_gf1_3 += V_meal/2</t>
  </si>
  <si>
    <t>delta_X_gs1_3 += X_po_apriso</t>
    <phoneticPr fontId="1"/>
  </si>
  <si>
    <t>print("oral administration of apriso: ", X_po_apriso)</t>
    <phoneticPr fontId="1"/>
  </si>
  <si>
    <t>delta_y[1514:1543] += -(1-fd_gt)*y[1514:1543] + (1-2*fd_gt)*y[1513:1542] + fd_gt*y[1512:1541]</t>
    <phoneticPr fontId="1"/>
  </si>
  <si>
    <t>delta_y[1552:1581] += -(1-fd_gt)*y[1552:1581] + (1-2*fd_gt)*y[1551:1580] + fd_gt*y[1550:1579] + W_gr_epi</t>
    <phoneticPr fontId="1"/>
  </si>
  <si>
    <t>delta_y[1474:1506] += -y[1474:1506] + V_gb_ma_3*(L_dji/L_gtotal)</t>
    <phoneticPr fontId="1"/>
  </si>
  <si>
    <t>delta_V_pv_3 += np.sum(y[1474:1510]) + V_spleenb</t>
    <phoneticPr fontId="1"/>
  </si>
  <si>
    <t>delta_y[1432:1471] += -y[1432:1471] + y[1431:1470]</t>
    <phoneticPr fontId="1"/>
  </si>
  <si>
    <t>delta_y[1700:1729] += -(1-fd_gt)*y[1700:1729] + (1-2*fd_gt)*y[1699:1728] + fd_gt*y[1698:1727]</t>
    <phoneticPr fontId="1"/>
  </si>
  <si>
    <t>delta_y[1660:1692] += -y[1660:1692] + X_gb_ma_3*(L_dji/L_gtotal)</t>
    <phoneticPr fontId="1"/>
  </si>
  <si>
    <t>delta_X_pv_3 += np.sum(y[1660:1696]) + V_spleenb/V_artery_3*X_artery_3</t>
    <phoneticPr fontId="1"/>
  </si>
  <si>
    <t>delta_y[1618:1657] += -y[1618:1657] + y[1617:1656]</t>
    <phoneticPr fontId="1"/>
  </si>
  <si>
    <t>delta_y[1785:1814] += -(1-fd_gt)*y[1785:1814] + (1-2*fd_gt)*y[1784:1813] + fd_gt*y[1783:1812]</t>
    <phoneticPr fontId="1"/>
  </si>
  <si>
    <t>delta_y[1823:1852] += -y[1823:1852] + y[1822:1851]</t>
    <phoneticPr fontId="1"/>
  </si>
  <si>
    <t>V_total_3 = np.sum(y[1402:1549]) - V_gbd_empty_3 - V_gbd_refill_3 + V_insensible_3</t>
    <phoneticPr fontId="1"/>
  </si>
  <si>
    <t>PSru_eff_msz = PSrb_inf_msz</t>
  </si>
  <si>
    <t>PSru_eff_met = PSrb_inf_met</t>
  </si>
  <si>
    <t>d[6]</t>
  </si>
  <si>
    <t>d[7]</t>
  </si>
  <si>
    <t>d[8]</t>
  </si>
  <si>
    <t>d[9]</t>
  </si>
  <si>
    <t>d[10]</t>
  </si>
  <si>
    <t>d[11]</t>
  </si>
  <si>
    <t>d[12]</t>
  </si>
  <si>
    <t>d[13]</t>
  </si>
  <si>
    <t>d[15]</t>
  </si>
  <si>
    <t>ODE</t>
  </si>
  <si>
    <t>dydt[2] = Iw_gbd_abs - Iw_if*(V_vein_1/V_vein_base - 1)</t>
  </si>
  <si>
    <t>dydt[4:8] = -Iw_exhale/4</t>
  </si>
  <si>
    <t>dydt[10] = -Iw_skin</t>
  </si>
  <si>
    <t>dydt[11] = Iw_pv*(V_pv_1/V_pv_base - 1) + Iw_if*(V_vein_1/V_vein_base - 1)</t>
  </si>
  <si>
    <t>dydt[12] = -Iw_pv*(V_pv_1/V_pv_base - 1)</t>
  </si>
  <si>
    <t>dydt[14:19] = -Iw_hbile/5</t>
  </si>
  <si>
    <t>dydt[20] = Iw_hbile</t>
  </si>
  <si>
    <t>dydt[21] = -Iw_gbd_abs</t>
  </si>
  <si>
    <t>dydt[26] = kw_r_px*V_ru1_1</t>
  </si>
  <si>
    <t>dydt[27] = np.sum(kw_r_hd*y[33:38])</t>
  </si>
  <si>
    <t>dydt[28] = np.sum(kw_r_ha*y[38:45])</t>
  </si>
  <si>
    <t>dydt[29] = np.sum(kw_r_ds*y[45:49])</t>
  </si>
  <si>
    <t>dydt[30] = np.sum(kw_r_cd*(V_if_base/V_if_1)**2.5*y[49:71])</t>
  </si>
  <si>
    <t>dydt[32] = -kw_r_px*V_ru1_1</t>
  </si>
  <si>
    <t>dydt[33:38] = -kw_r_hd*y[33:38]</t>
  </si>
  <si>
    <t>dydt[38:45] = -kw_r_ha*y[38:45]</t>
  </si>
  <si>
    <t>dydt[45:49] = -kw_r_ds*y[45:49]</t>
  </si>
  <si>
    <t>dydt[49:71] = -kw_r_cd*(V_if_base/V_if_1)**2.5*y[49:71]</t>
  </si>
  <si>
    <t>dydt[74] = -Iw_stm</t>
  </si>
  <si>
    <t>dydt[106] = Iw_large * (V_gf33_1/(V_gf33_1+W_gr33_1)/0.75 - 1) if W_gr33_1 &gt; 0 else 0</t>
  </si>
  <si>
    <t>dydt[107] = Iw_large * (V_gf34_1/(V_gf34_1+W_gr34_1)/0.75 - 1) if W_gr34_1 &gt; 0 else 0</t>
  </si>
  <si>
    <t>dydt[108] = Iw_large * (V_gf35_1/(V_gf35_1+W_gr35_1)/0.75 - 1) if W_gr35_1 &gt; 0 else 0</t>
  </si>
  <si>
    <t>dydt[109] = Iw_large * (V_gf36_1/(V_gf36_1+W_gr36_1)/0.75 - 1) if W_gr36_1 &gt; 0 else 0</t>
  </si>
  <si>
    <t>dydt[110] = Iw_large * (V_gf37_1/(V_gf37_1+W_gr37_1)/0.75 - 1) if W_gr37_1 &gt; 0 else 0</t>
  </si>
  <si>
    <t>dydt[111] = Iw_stm</t>
  </si>
  <si>
    <t>dydt[143] = -Iw_large * (V_gf33_1/(V_gf33_1+W_gr33_1)/0.75 - 1) if W_gr33_1 &gt; 0 else 0</t>
  </si>
  <si>
    <t>dydt[144] = -Iw_large * (V_gf34_1/(V_gf34_1+W_gr34_1)/0.75 - 1) if W_gr34_1 &gt; 0 else 0</t>
  </si>
  <si>
    <t>dydt[145] = -Iw_large * (V_gf35_1/(V_gf35_1+W_gr35_1)/0.75 - 1) if W_gr35_1 &gt; 0 else 0</t>
  </si>
  <si>
    <t>dydt[146] = -Iw_large * (V_gf36_1/(V_gf36_1+W_gr36_1)/0.75 - 1) if W_gr36_1 &gt; 0 else 0</t>
  </si>
  <si>
    <t>dydt[147] = -Iw_large * (V_gf37_1/(V_gf37_1+W_gr37_1)/0.75 - 1) if W_gr37_1 &gt; 0 else 0</t>
  </si>
  <si>
    <t>dydt[200:205] = -fu_b_msz*PSh_sin_inf_msz/5*y[200:205]/(y[14:19]+V_hi/5) + fu_h_msz*PSh_sin_eff_msz/5*y[335:340]/(V_hc/5)</t>
  </si>
  <si>
    <t>dydt[206] = np.sum(fu_h_msz*PSh_bile_eff_msz/5*y[335:340]/(V_hc/5))</t>
  </si>
  <si>
    <t>dydt[212] = -fu_b_msz*PSrb_inf_msz/5*X_rb1_1/V_rb1_1 + fu_r_msz*PSrb_eff_msz/5*X_rc1_1/V_rc1</t>
  </si>
  <si>
    <t>dydt[213] = -fu_b_msz*PSrb_inf_msz/5*X_rb2_1/V_rb2_1 + fu_r_msz*PSrb_eff_msz/5*X_rc2_1/V_rc2</t>
  </si>
  <si>
    <t>dydt[214] = -fu_b_msz*PSrb_inf_msz/5*X_rb3_1/V_rb3_1 + fu_r_msz*PSrb_eff_msz/5*X_rc3_1/V_rc3</t>
  </si>
  <si>
    <t>dydt[215] = -fu_b_msz*PSrb_inf_msz/5*X_rb4_1/V_rb4_1 + fu_r_msz*PSrb_eff_msz/5*X_rc4_1/V_rc4</t>
  </si>
  <si>
    <t>dydt[216] = -fu_b_msz*PSrb_inf_msz/5*X_rb5_1/V_rb5_1 + fu_r_msz*PSrb_eff_msz/5*X_rc5_1/V_rc5</t>
  </si>
  <si>
    <t>dydt[218] = -PSru_inf_msz/5*X_ru1_1/V_ru1_1 + fu_r_msz*PSru_eff_msz/5*X_rc1_1/V_rc1</t>
  </si>
  <si>
    <t>dydt[219:224] = (-PSru_inf_msz/5*y[219:224]/y[33:38] + fu_r_msz*PSru_eff_msz/5*X_rc2_1/V_rc2)*y[33:38]/np.sum(y[33:38])</t>
  </si>
  <si>
    <t>dydt[224:231] = (-PSru_inf_msz/5*y[224:231]/y[38:45] + fu_r_msz*PSru_eff_msz/5*X_rc3_1/V_rc3)*y[38:45]/np.sum(y[38:45])</t>
  </si>
  <si>
    <t>dydt[231:235] = (-PSru_inf_msz/5*y[231:235]/y[45:49] + fu_r_msz*PSru_eff_msz/5*X_rc4_1/V_rc4)*y[45:49]/np.sum(y[45:49])</t>
  </si>
  <si>
    <t>dydt[235:257] = (-PSru_inf_msz/5*y[235:257]/y[49:71] + fu_r_msz*PSru_eff_msz/5*X_rc5_1/V_rc5)*y[49:71]/np.sum(y[49:71])</t>
  </si>
  <si>
    <t>dydt[261:292] = fu_e_msz*Pgb_eff_msz*S_dji*y[346:377]/(L_dji/L_gtotal*V_gc) - fu_b_msz*Pgb_inf_msz*S_dji*y[261:292]/y[75:106]</t>
  </si>
  <si>
    <t>dydt[292] = fu_e_msz*Pgb_eff_msz*S_asc*X_gc33_1/(L_asc/L_gtotal*V_gc) - fu_b_msz*Pgb_inf_msz*S_asc*X_gb33_1/V_gb33_1</t>
  </si>
  <si>
    <t>dydt[293] = fu_e_msz*Pgb_eff_msz*S_tsc*X_gc34_1/(L_tsc/L_gtotal*V_gc) - fu_b_msz*Pgb_inf_msz*S_tsc*X_gb34_1/V_gb34_1</t>
  </si>
  <si>
    <t>dydt[294] = fu_e_msz*Pgb_eff_msz*S_tsc*X_gc35_1/(L_tsc/L_gtotal*V_gc) - fu_b_msz*Pgb_inf_msz*S_tsc*X_gb35_1/V_gb35_1</t>
  </si>
  <si>
    <t>dydt[298:329] = fu_e_msz*Pgf_eff_msz*S_dji*y[346:377]/(L_dji/L_gtotal*V_gc) - y[112:143]/(y[112:143]+y[150:181])*Pgf_inf_msz*S_dji*y[298:329]/y[112:143]</t>
  </si>
  <si>
    <t>dydt[329] = fu_e_msz*Pgf_eff_msz*S_asc*X_gc33_1/(L_asc/L_gtotal*V_gc) - V_gf33_1/(V_gf33_1+W_gr33_1)*Pgf_inf_msz*S_asc*X_gf33_1/V_gf33_1</t>
  </si>
  <si>
    <t>dydt[335:340] = fu_b_msz*PSh_sin_inf_msz/5*y[200:205]/(y[14:19]+V_hi/5) - fu_h_msz*PSh_sin_eff_msz/5*y[335:340]/(V_hc/5) - fu_h_msz*PSh_bile_eff_msz/5*y[335:340]/(V_hc/5) - fu_h_msz*CLh_met_msz/5*y[335:340]/(V_hc/5)</t>
  </si>
  <si>
    <t>dydt[340] = fu_b_msz*PSrb_inf_msz/5*X_rb1_1/V_rb1_1 - fu_r_msz*PSrb_eff_msz/5*X_rc1_1/V_rc1 + PSru_inf_msz/5*X_ru1_1/V_ru1_1 - fu_r_msz*PSru_eff_msz/5*X_rc1_1/V_rc1</t>
  </si>
  <si>
    <t>dydt[341] = fu_b_msz*PSrb_inf_msz/5*X_rb2_1/V_rb2_1 - fu_r_msz*PSrb_eff_msz/5*X_rc2_1/V_rc2 + np.sum(PSru_inf_msz/5*y[33:38]/np.sum(y[33:38])*y[219:224]/y[33:38]) - fu_r_msz*PSru_eff_msz/5*X_rc2_1/V_rc2</t>
  </si>
  <si>
    <t>dydt[342] = fu_b_msz*PSrb_inf_msz/5*X_rb3_1/V_rb3_1 - fu_r_msz*PSrb_eff_msz/5*X_rc3_1/V_rc3 + np.sum(PSru_inf_msz/5*y[38:45]/np.sum(y[38:45])*y[224:231]/y[38:45]) - fu_r_msz*PSru_eff_msz/5*X_rc3_1/V_rc3</t>
  </si>
  <si>
    <t>dydt[343] = fu_b_msz*PSrb_inf_msz/5*X_rb4_1/V_rb4_1 - fu_r_msz*PSrb_eff_msz/5*X_rc4_1/V_rc4 + np.sum(PSru_inf_msz/5*y[45:49]/np.sum(y[45:49])*y[231:235]/y[45:49]) - fu_r_msz*PSru_eff_msz/5*X_rc4_1/V_rc4</t>
  </si>
  <si>
    <t>dydt[344] = fu_b_msz*PSrb_inf_msz/5*X_rb5_1/V_rb5_1 - fu_r_msz*PSrb_eff_msz/5*X_rc5_1/V_rc5 + np.sum(PSru_inf_msz/5*y[49:71]/np.sum(y[49:71])*y[235:257]/y[49:71]) - fu_r_msz*PSru_eff_msz/5*X_rc5_1/V_rc5</t>
  </si>
  <si>
    <t>dydt[346:377] = -fu_e_msz*Pgb_eff_msz*S_dji*y[346:377]/(L_dji/L_gtotal*V_gc) + fu_b_msz*Pgb_inf_msz*S_dji*y[261:292]/y[75:106] - fu_e_msz*Pgf_eff_msz*S_dji*y[346:377]/(L_dji/L_gtotal*V_gc) + y[112:143]/(y[112:143]+y[150:181])*Pgf_inf_msz*S_dji*y[298:329]/y[112:143] - fu_e_msz*CLg_met_msz*y[346:377]/V_gc</t>
  </si>
  <si>
    <t>dydt[377] = -fu_e_msz*Pgb_eff_msz*S_asc*X_gc33_1/(L_asc/L_gtotal*V_gc) + fu_b_msz*Pgb_inf_msz*S_asc*X_gb33_1/V_gb33_1 - fu_e_msz*Pgf_eff_msz*S_asc*X_gc33_1/(L_asc/L_gtotal*V_gc) + V_gf33_1/(V_gf33_1+W_gr33_1)*Pgf_inf_msz*S_asc*X_gf33_1/V_gf33_1 - fu_e_msz*CLg_met_msz*X_gc33_1/V_gc</t>
  </si>
  <si>
    <t>dydt[471:476] = -fu_b_met*PSh_sin_inf_met/5*y[471:476]/(y[14:19]+V_hi/5) + fu_h_met*PSh_sin_eff_met/5*y[606:611]/(V_hc/5)</t>
  </si>
  <si>
    <t>dydt[477] = np.sum(fu_h_met*PSh_bile_eff_met/5*y[606:611]/(V_hc/5))</t>
  </si>
  <si>
    <t>dydt[483] = -fu_b_met*PSrb_inf_met/5*X_rb1_1m/V_rb1_1 + fu_r_met*PSrb_eff_met/5*X_rc1_1m/V_rc1</t>
  </si>
  <si>
    <t>dydt[484] = -fu_b_met*PSrb_inf_met/5*X_rb2_1m/V_rb2_1 + fu_r_met*PSrb_eff_met/5*X_rc2_1m/V_rc2</t>
  </si>
  <si>
    <t>dydt[485] = -fu_b_met*PSrb_inf_met/5*X_rb3_1m/V_rb3_1 + fu_r_met*PSrb_eff_met/5*X_rc3_1m/V_rc3</t>
  </si>
  <si>
    <t>dydt[486] = -fu_b_met*PSrb_inf_met/5*X_rb4_1m/V_rb4_1 + fu_r_met*PSrb_eff_met/5*X_rc4_1m/V_rc4</t>
  </si>
  <si>
    <t>dydt[487] = -fu_b_met*PSrb_inf_met/5*X_rb5_1m/V_rb5_1 + fu_r_met*PSrb_eff_met/5*X_rc5_1m/V_rc5</t>
  </si>
  <si>
    <t>dydt[489] = -PSru_inf_met/5*X_ru1_1m/V_ru1_1 + fu_r_met*PSru_eff_met/5*X_rc1_1m/V_rc1</t>
  </si>
  <si>
    <t>dydt[490:495] = (-PSru_inf_met/5*y[490:495]/y[33:38] + fu_r_met*PSru_eff_met/5*X_rc2_1m/V_rc2)*y[33:38]/np.sum(y[33:38])</t>
  </si>
  <si>
    <t>dydt[495:502] = (-PSru_inf_met/5*y[495:502]/y[38:45] + fu_r_met*PSru_eff_met/5*X_rc3_1m/V_rc3)*y[38:45]/np.sum(y[38:45])</t>
  </si>
  <si>
    <t>dydt[502:506] = (-PSru_inf_met/5*y[502:506]/y[45:49] + fu_r_met*PSru_eff_met/5*X_rc4_1m/V_rc4)*y[45:49]/np.sum(y[45:49])</t>
  </si>
  <si>
    <t>dydt[506:528] = (-PSru_inf_met/5*y[506:528]/y[49:71] + fu_r_met*PSru_eff_met/5*X_rc5_1m/V_rc5)*y[49:71]/np.sum(y[49:71])</t>
  </si>
  <si>
    <t>dydt[532:563] = fu_e_met*Pgb_eff_met*S_dji*y[617:648]/(L_dji/L_gtotal*V_gc) - fu_b_met*Pgb_inf_met*S_dji*y[532:563]/y[75:106]</t>
  </si>
  <si>
    <t>dydt[563] = fu_e_met*Pgb_eff_met*S_asc*X_gc33_1m/(L_asc/L_gtotal*V_gc) - fu_b_met*Pgb_inf_met*S_asc*X_gb33_1m/V_gb33_1</t>
  </si>
  <si>
    <t>dydt[564] = fu_e_met*Pgb_eff_met*S_tsc*X_gc34_1m/(L_tsc/L_gtotal*V_gc) - fu_b_met*Pgb_inf_met*S_tsc*X_gb34_1m/V_gb34_1</t>
  </si>
  <si>
    <t>dydt[565] = fu_e_met*Pgb_eff_met*S_tsc*X_gc35_1m/(L_tsc/L_gtotal*V_gc) - fu_b_met*Pgb_inf_met*S_tsc*X_gb35_1m/V_gb35_1</t>
  </si>
  <si>
    <t>dydt[569:600] = fu_e_met*Pgf_eff_met*S_dji*y[617:648]/(L_dji/L_gtotal*V_gc) - y[112:143]/(y[112:143]+y[150:181])*Pgf_inf_met*S_dji*y[569:600]/y[112:143]</t>
  </si>
  <si>
    <t>dydt[600] = fu_e_met*Pgf_eff_met*S_asc*X_gc33_1m/(L_asc/L_gtotal*V_gc) - V_gf33_1/(V_gf33_1+W_gr33_1)*Pgf_inf_met*S_asc*X_gf33_1m/V_gf33_1</t>
  </si>
  <si>
    <t>dydt[606:611] = fu_b_met*PSh_sin_inf_met/5*y[471:476]/(y[14:19]+V_hi/5) - fu_h_met*PSh_sin_eff_met/5*y[606:611]/(V_hc/5) - fu_h_met*PSh_bile_eff_met/5*y[606:611]/(V_hc/5) + fu_h_msz*CLh_met_msz/5*y[335:340]/(V_hc/5)</t>
  </si>
  <si>
    <t>dydt[611] = fu_b_met*PSrb_inf_met/5*X_rb1_1m/V_rb1_1 - fu_r_met*PSrb_eff_met/5*X_rc1_1m/V_rc1 + PSru_inf_met/5*X_ru1_1m/V_ru1_1 - fu_r_met*PSru_eff_met/5*X_rc1_1m/V_rc1</t>
  </si>
  <si>
    <t>dydt[612] = fu_b_met*PSrb_inf_met/5*X_rb2_1m/V_rb2_1 - fu_r_met*PSrb_eff_met/5*X_rc2_1m/V_rc2 + np.sum(PSru_inf_met/5*y[33:38]/np.sum(y[33:38])*y[490:495]/y[33:38]) - fu_r_met*PSru_eff_met/5*X_rc2_1m/V_rc2</t>
  </si>
  <si>
    <t>dydt[613] = fu_b_met*PSrb_inf_met/5*X_rb3_1m/V_rb3_1 - fu_r_met*PSrb_eff_met/5*X_rc3_1m/V_rc3 + np.sum(PSru_inf_met/5*y[38:45]/np.sum(y[38:45])*y[495:502]/y[38:45]) - fu_r_met*PSru_eff_met/5*X_rc3_1m/V_rc3</t>
  </si>
  <si>
    <t>dydt[614] = fu_b_met*PSrb_inf_met/5*X_rb4_1m/V_rb4_1 - fu_r_met*PSrb_eff_met/5*X_rc4_1m/V_rc4 + np.sum(PSru_inf_met/5*y[45:49]/np.sum(y[45:49])*y[502:506]/y[45:49]) - fu_r_met*PSru_eff_met/5*X_rc4_1m/V_rc4</t>
  </si>
  <si>
    <t>dydt[615] = fu_b_met*PSrb_inf_met/5*X_rb5_1m/V_rb5_1 - fu_r_met*PSrb_eff_met/5*X_rc5_1m/V_rc5 + np.sum(PSru_inf_met/5*y[49:71]/np.sum(y[49:71])*y[506:528]/y[49:71]) - fu_r_met*PSru_eff_met/5*X_rc5_1m/V_rc5</t>
  </si>
  <si>
    <t>dydt[617:648] = -fu_e_met*Pgb_eff_met*S_dji*y[617:648]/(L_dji/L_gtotal*V_gc) + fu_b_met*Pgb_inf_met*S_dji*y[532:563]/y[75:106] - fu_e_met*Pgf_eff_met*S_dji*y[617:648]/(L_dji/L_gtotal*V_gc) + y[112:143]/(y[112:143]+y[150:181])*Pgf_inf_met*S_dji*y[569:600]/y[112:143] + fu_e_msz*CLg_met_msz*y[346:377]/V_gc</t>
  </si>
  <si>
    <t>dydt[648] = -fu_e_met*Pgb_eff_met*S_asc*X_gc33_1m/(L_asc/L_gtotal*V_gc) + fu_b_met*Pgb_inf_met*S_asc*X_gb33_1m/V_gb33_1 - fu_e_met*Pgf_eff_met*S_asc*X_gc33_1m/(L_asc/L_gtotal*V_gc) + V_gf33_1/(V_gf33_1+W_gr33_1)*Pgf_inf_met*S_asc*X_gf33_1m/V_gf33_1 + fu_e_msz*CLg_met_msz*X_gc33_1/V_gc</t>
  </si>
  <si>
    <t>dydt[702] = Iw_gbd_abs - Iw_if*(V_vein_2/V_vein_base - 1)</t>
  </si>
  <si>
    <t>dydt[704:708] = -Iw_exhale/4</t>
  </si>
  <si>
    <t>dydt[710] = -Iw_skin</t>
  </si>
  <si>
    <t>dydt[711] = Iw_pv*(V_pv_2/V_pv_base - 1) + Iw_if*(V_vein_2/V_vein_base - 1)</t>
  </si>
  <si>
    <t>dydt[712] = -Iw_pv*(V_pv_2/V_pv_base - 1)</t>
  </si>
  <si>
    <t>dydt[714:719] = -Iw_hbile/5</t>
  </si>
  <si>
    <t>dydt[720] = Iw_hbile</t>
  </si>
  <si>
    <t>dydt[721] = -Iw_gbd_abs</t>
  </si>
  <si>
    <t>dydt[726] = kw_r_px*V_ru1_2</t>
  </si>
  <si>
    <t>dydt[727] = np.sum(kw_r_hd*y[733:738])</t>
  </si>
  <si>
    <t>dydt[728] = np.sum(kw_r_ha*y[738:745])</t>
  </si>
  <si>
    <t>dydt[729] = np.sum(kw_r_ds*y[745:749])</t>
  </si>
  <si>
    <t>dydt[730] = np.sum(kw_r_cd*(V_if_base/V_if_2)**2.5*y[749:771])</t>
  </si>
  <si>
    <t>dydt[732] = -kw_r_px*V_ru1_2</t>
  </si>
  <si>
    <t>dydt[733:738] = -kw_r_hd*y[733:738]</t>
  </si>
  <si>
    <t>dydt[738:745] = -kw_r_ha*y[738:745]</t>
  </si>
  <si>
    <t>dydt[745:749] = -kw_r_ds*y[745:749]</t>
  </si>
  <si>
    <t>dydt[749:771] = -kw_r_cd*(V_if_base/V_if_2)**2.5*y[749:771]</t>
  </si>
  <si>
    <t>dydt[774] = -Iw_stm</t>
  </si>
  <si>
    <t>dydt[806] = Iw_large * (V_gf33_2/(V_gf33_2+W_gr33_2)/0.75 - 1) if W_gr33_2 &gt; 0 else 0</t>
  </si>
  <si>
    <t>dydt[807] = Iw_large * (V_gf34_2/(V_gf34_2+W_gr34_2)/0.75 - 1) if W_gr34_2 &gt; 0 else 0</t>
  </si>
  <si>
    <t>dydt[808] = Iw_large * (V_gf35_2/(V_gf35_2+W_gr35_2)/0.75 - 1) if W_gr35_2 &gt; 0 else 0</t>
  </si>
  <si>
    <t>dydt[809] = Iw_large * (V_gf36_2/(V_gf36_2+W_gr36_2)/0.75 - 1) if W_gr36_2 &gt; 0 else 0</t>
  </si>
  <si>
    <t>dydt[810] = Iw_large * (V_gf37_2/(V_gf37_2+W_gr37_2)/0.75 - 1) if W_gr37_2 &gt; 0 else 0</t>
  </si>
  <si>
    <t>dydt[811] = Iw_stm</t>
  </si>
  <si>
    <t>dydt[843] = -Iw_large * (V_gf33_2/(V_gf33_2+W_gr33_2)/0.75 - 1) if W_gr33_2 &gt; 0 else 0</t>
  </si>
  <si>
    <t>dydt[844] = -Iw_large * (V_gf34_2/(V_gf34_2+W_gr34_2)/0.75 - 1) if W_gr34_2 &gt; 0 else 0</t>
  </si>
  <si>
    <t>dydt[845] = -Iw_large * (V_gf35_2/(V_gf35_2+W_gr35_2)/0.75 - 1) if W_gr35_2 &gt; 0 else 0</t>
  </si>
  <si>
    <t>dydt[846] = -Iw_large * (V_gf36_2/(V_gf36_2+W_gr36_2)/0.75 - 1) if W_gr36_2 &gt; 0 else 0</t>
  </si>
  <si>
    <t>dydt[847] = -Iw_large * (V_gf37_2/(V_gf37_2+W_gr37_2)/0.75 - 1) if W_gr37_2 &gt; 0 else 0</t>
  </si>
  <si>
    <t>dydt[900:905] = -fu_b_msz*PSh_sin_inf_msz/5*y[900:905]/(y[714:719]+V_hi/5) + fu_h_msz*PSh_sin_eff_msz/5*y[1035:1040]/(V_hc/5)</t>
  </si>
  <si>
    <t>dydt[906] = np.sum(fu_h_msz*PSh_bile_eff_msz/5*y[1035:1040]/(V_hc/5))</t>
  </si>
  <si>
    <t>dydt[912] = -fu_b_msz*PSrb_inf_msz/5*X_rb1_2/V_rb1_2 + fu_r_msz*PSrb_eff_msz/5*X_rc1_2/V_rc1</t>
  </si>
  <si>
    <t>dydt[913] = -fu_b_msz*PSrb_inf_msz/5*X_rb2_2/V_rb2_2 + fu_r_msz*PSrb_eff_msz/5*X_rc2_2/V_rc2</t>
  </si>
  <si>
    <t>dydt[914] = -fu_b_msz*PSrb_inf_msz/5*X_rb3_2/V_rb3_2 + fu_r_msz*PSrb_eff_msz/5*X_rc3_2/V_rc3</t>
  </si>
  <si>
    <t>dydt[915] = -fu_b_msz*PSrb_inf_msz/5*X_rb4_2/V_rb4_2 + fu_r_msz*PSrb_eff_msz/5*X_rc4_2/V_rc4</t>
  </si>
  <si>
    <t>dydt[916] = -fu_b_msz*PSrb_inf_msz/5*X_rb5_2/V_rb5_2 + fu_r_msz*PSrb_eff_msz/5*X_rc5_2/V_rc5</t>
  </si>
  <si>
    <t>dydt[918] = -PSru_inf_msz/5*X_ru1_2/V_ru1_2 + fu_r_msz*PSru_eff_msz/5*X_rc1_2/V_rc1</t>
  </si>
  <si>
    <t>dydt[919:924] = (-PSru_inf_msz/5*y[919:924]/y[733:738] + fu_r_msz*PSru_eff_msz/5*X_rc2_2/V_rc2)*y[733:738]/np.sum(y[733:738])</t>
  </si>
  <si>
    <t>dydt[924:931] = (-PSru_inf_msz/5*y[924:931]/y[738:745] + fu_r_msz*PSru_eff_msz/5*X_rc3_2/V_rc3)*y[738:745]/np.sum(y[738:745])</t>
  </si>
  <si>
    <t>dydt[931:935] = (-PSru_inf_msz/5*y[931:935]/y[745:749] + fu_r_msz*PSru_eff_msz/5*X_rc4_2/V_rc4)*y[745:749]/np.sum(y[745:749])</t>
  </si>
  <si>
    <t>dydt[935:957] = (-PSru_inf_msz/5*y[935:957]/y[749:771] + fu_r_msz*PSru_eff_msz/5*X_rc5_2/V_rc5)*y[749:771]/np.sum(y[749:771])</t>
  </si>
  <si>
    <t>dydt[961:992] = fu_e_msz*Pgb_eff_msz*S_dji*y[1046:1077]/(L_dji/L_gtotal*V_gc) - fu_b_msz*Pgb_inf_msz*S_dji*y[961:992]/y[775:806]</t>
  </si>
  <si>
    <t>dydt[992] = fu_e_msz*Pgb_eff_msz*S_asc*X_gc33_2/(L_asc/L_gtotal*V_gc) - fu_b_msz*Pgb_inf_msz*S_asc*X_gb33_2/V_gb33_2</t>
  </si>
  <si>
    <t>dydt[993] = fu_e_msz*Pgb_eff_msz*S_tsc*X_gc34_2/(L_tsc/L_gtotal*V_gc) - fu_b_msz*Pgb_inf_msz*S_tsc*X_gb34_2/V_gb34_2</t>
  </si>
  <si>
    <t>dydt[994] = fu_e_msz*Pgb_eff_msz*S_tsc*X_gc35_2/(L_tsc/L_gtotal*V_gc) - fu_b_msz*Pgb_inf_msz*S_tsc*X_gb35_2/V_gb35_2</t>
  </si>
  <si>
    <t>dydt[997] = k_dissol_a_pentasa*X_gp1_2</t>
  </si>
  <si>
    <t>dydt[998:1029] = fu_e_msz*Pgf_eff_msz*S_dji*y[1046:1077]/(L_dji/L_gtotal*V_gc) - y[812:843]/(y[812:843]+y[850:881])*Pgf_inf_msz*S_dji*y[998:1029]/y[812:843] + k_dissol_n_pentasa*y[1083:1114]</t>
  </si>
  <si>
    <t>dydt[1029] = fu_e_msz*Pgf_eff_msz*S_asc*X_gc33_2/(L_asc/L_gtotal*V_gc) - V_gf33_2/(V_gf33_2+W_gr33_2)*Pgf_inf_msz*S_asc*X_gf33_2/V_gf33_2 + k_dissol_n_pentasa*X_gp33_2</t>
  </si>
  <si>
    <t>dydt[1035:1040] = fu_b_msz*PSh_sin_inf_msz/5*y[900:905]/(y[714:719]+V_hi/5) - fu_h_msz*PSh_sin_eff_msz/5*y[1035:1040]/(V_hc/5) - fu_h_msz*PSh_bile_eff_msz/5*y[1035:1040]/(V_hc/5) - fu_h_msz*CLh_met_msz/5*y[1035:1040]/(V_hc/5)</t>
  </si>
  <si>
    <t>dydt[1040] = fu_b_msz*PSrb_inf_msz/5*X_rb1_2/V_rb1_2 - fu_r_msz*PSrb_eff_msz/5*X_rc1_2/V_rc1 + PSru_inf_msz/5*X_ru1_2/V_ru1_2 - fu_r_msz*PSru_eff_msz/5*X_rc1_2/V_rc1</t>
  </si>
  <si>
    <t>dydt[1041] = fu_b_msz*PSrb_inf_msz/5*X_rb2_2/V_rb2_2 - fu_r_msz*PSrb_eff_msz/5*X_rc2_2/V_rc2 + np.sum(PSru_inf_msz/5*y[733:738]/np.sum(y[733:738])*y[919:924]/y[733:738]) - fu_r_msz*PSru_eff_msz/5*X_rc2_2/V_rc2</t>
  </si>
  <si>
    <t>dydt[1042] = fu_b_msz*PSrb_inf_msz/5*X_rb3_2/V_rb3_2 - fu_r_msz*PSrb_eff_msz/5*X_rc3_2/V_rc3 + np.sum(PSru_inf_msz/5*y[738:745]/np.sum(y[738:745])*y[924:931]/y[738:745]) - fu_r_msz*PSru_eff_msz/5*X_rc3_2/V_rc3</t>
  </si>
  <si>
    <t>dydt[1043] = fu_b_msz*PSrb_inf_msz/5*X_rb4_2/V_rb4_2 - fu_r_msz*PSrb_eff_msz/5*X_rc4_2/V_rc4 + np.sum(PSru_inf_msz/5*y[745:749]/np.sum(y[745:749])*y[931:935]/y[745:749]) - fu_r_msz*PSru_eff_msz/5*X_rc4_2/V_rc4</t>
  </si>
  <si>
    <t>dydt[1044] = fu_b_msz*PSrb_inf_msz/5*X_rb5_2/V_rb5_2 - fu_r_msz*PSrb_eff_msz/5*X_rc5_2/V_rc5 + np.sum(PSru_inf_msz/5*y[749:771]/np.sum(y[749:771])*y[935:957]/y[749:771]) - fu_r_msz*PSru_eff_msz/5*X_rc5_2/V_rc5</t>
  </si>
  <si>
    <t>dydt[1046:1077] = -fu_e_msz*Pgb_eff_msz*S_dji*y[1046:1077]/(L_dji/L_gtotal*V_gc) + fu_b_msz*Pgb_inf_msz*S_dji*y[961:992]/y[775:806] - fu_e_msz*Pgf_eff_msz*S_dji*y[1046:1077]/(L_dji/L_gtotal*V_gc) + y[812:843]/(y[812:843]+y[850:881])*Pgf_inf_msz*S_dji*y[998:1029]/y[812:843] - fu_e_msz*CLg_met_msz*y[1046:1077]/V_gc</t>
  </si>
  <si>
    <t>dydt[1077] = -fu_e_msz*Pgb_eff_msz*S_asc*X_gc33_2/(L_asc/L_gtotal*V_gc) + fu_b_msz*Pgb_inf_msz*S_asc*X_gb33_2/V_gb33_2 - fu_e_msz*Pgf_eff_msz*S_asc*X_gc33_2/(L_asc/L_gtotal*V_gc) + V_gf33_2/(V_gf33_2+W_gr33_2)*Pgf_inf_msz*S_asc*X_gf33_2/V_gf33_2 - fu_e_msz*CLg_met_msz*X_gc33_2/V_gc</t>
  </si>
  <si>
    <t>dydt[1171:1176] = -fu_b_met*PSh_sin_inf_met/5*y[1171:1176]/(y[714:719]+V_hi/5) + fu_h_met*PSh_sin_eff_met/5*y[1306:1311]/(V_hc/5)</t>
  </si>
  <si>
    <t>dydt[1177] = np.sum(fu_h_met*PSh_bile_eff_met/5*y[1306:1311]/(V_hc/5))</t>
  </si>
  <si>
    <t>dydt[1183] = -fu_b_met*PSrb_inf_met/5*X_rb1_2m/V_rb1_2 + fu_r_met*PSrb_eff_met/5*X_rc1_2m/V_rc1</t>
  </si>
  <si>
    <t>dydt[1184] = -fu_b_met*PSrb_inf_met/5*X_rb2_2m/V_rb2_2 + fu_r_met*PSrb_eff_met/5*X_rc2_2m/V_rc2</t>
  </si>
  <si>
    <t>dydt[1185] = -fu_b_met*PSrb_inf_met/5*X_rb3_2m/V_rb3_2 + fu_r_met*PSrb_eff_met/5*X_rc3_2m/V_rc3</t>
  </si>
  <si>
    <t>dydt[1186] = -fu_b_met*PSrb_inf_met/5*X_rb4_2m/V_rb4_2 + fu_r_met*PSrb_eff_met/5*X_rc4_2m/V_rc4</t>
  </si>
  <si>
    <t>dydt[1187] = -fu_b_met*PSrb_inf_met/5*X_rb5_2m/V_rb5_2 + fu_r_met*PSrb_eff_met/5*X_rc5_2m/V_rc5</t>
  </si>
  <si>
    <t>dydt[1189] = -PSru_inf_met/5*X_ru1_2m/V_ru1_2 + fu_r_met*PSru_eff_met/5*X_rc1_2m/V_rc1</t>
  </si>
  <si>
    <t>dydt[1190:1195] = (-PSru_inf_met/5*y[1190:1195]/y[733:738] + fu_r_met*PSru_eff_met/5*X_rc2_2m/V_rc2)*y[733:738]/np.sum(y[733:738])</t>
  </si>
  <si>
    <t>dydt[1195:1202] = (-PSru_inf_met/5*y[1195:1202]/y[738:745] + fu_r_met*PSru_eff_met/5*X_rc3_2m/V_rc3)*y[738:745]/np.sum(y[738:745])</t>
  </si>
  <si>
    <t>dydt[1202:1206] = (-PSru_inf_met/5*y[1202:1206]/y[745:749] + fu_r_met*PSru_eff_met/5*X_rc4_2m/V_rc4)*y[745:749]/np.sum(y[745:749])</t>
  </si>
  <si>
    <t>dydt[1206:1228] = (-PSru_inf_met/5*y[1206:1228]/y[749:771] + fu_r_met*PSru_eff_met/5*X_rc5_2m/V_rc5)*y[749:771]/np.sum(y[749:771])</t>
  </si>
  <si>
    <t>dydt[1232:1263] = fu_e_met*Pgb_eff_met*S_dji*y[1317:1348]/(L_dji/L_gtotal*V_gc) - fu_b_met*Pgb_inf_met*S_dji*y[1232:1263]/y[775:806]</t>
  </si>
  <si>
    <t>dydt[1263] = fu_e_met*Pgb_eff_met*S_asc*X_gc33_2m/(L_asc/L_gtotal*V_gc) - fu_b_met*Pgb_inf_met*S_asc*X_gb33_2m/V_gb33_2</t>
  </si>
  <si>
    <t>dydt[1264] = fu_e_met*Pgb_eff_met*S_tsc*X_gc34_2m/(L_tsc/L_gtotal*V_gc) - fu_b_met*Pgb_inf_met*S_tsc*X_gb34_2m/V_gb34_2</t>
  </si>
  <si>
    <t>dydt[1265] = fu_e_met*Pgb_eff_met*S_tsc*X_gc35_2m/(L_tsc/L_gtotal*V_gc) - fu_b_met*Pgb_inf_met*S_tsc*X_gb35_2m/V_gb35_2</t>
  </si>
  <si>
    <t>dydt[1269:1300] = fu_e_met*Pgf_eff_met*S_dji*y[1317:1348]/(L_dji/L_gtotal*V_gc) - y[812:843]/(y[812:843]+y[850:881])*Pgf_inf_met*S_dji*y[1269:1300]/y[812:843]</t>
  </si>
  <si>
    <t>dydt[1300] = fu_e_met*Pgf_eff_met*S_asc*X_gc33_2m/(L_asc/L_gtotal*V_gc) - V_gf33_2/(V_gf33_2+W_gr33_2)*Pgf_inf_met*S_asc*X_gf33_2m/V_gf33_2</t>
  </si>
  <si>
    <t>dydt[1306:1311] = fu_b_met*PSh_sin_inf_met/5*y[1171:1176]/(y[714:719]+V_hi/5) - fu_h_met*PSh_sin_eff_met/5*y[1306:1311]/(V_hc/5) - fu_h_met*PSh_bile_eff_met/5*y[1306:1311]/(V_hc/5) + fu_h_msz*CLh_met_msz/5*y[1035:1040]/(V_hc/5)</t>
  </si>
  <si>
    <t>dydt[1311] = fu_b_met*PSrb_inf_met/5*X_rb1_2m/V_rb1_2 - fu_r_met*PSrb_eff_met/5*X_rc1_2m/V_rc1 + PSru_inf_met/5*X_ru1_2m/V_ru1_2 - fu_r_met*PSru_eff_met/5*X_rc1_2m/V_rc1</t>
  </si>
  <si>
    <t>dydt[1312] = fu_b_met*PSrb_inf_met/5*X_rb2_2m/V_rb2_2 - fu_r_met*PSrb_eff_met/5*X_rc2_2m/V_rc2 + np.sum(PSru_inf_met/5*y[733:738]/np.sum(y[733:738])*y[1190:1195]/y[733:738]) - fu_r_met*PSru_eff_met/5*X_rc2_2m/V_rc2</t>
  </si>
  <si>
    <t>dydt[1313] = fu_b_met*PSrb_inf_met/5*X_rb3_2m/V_rb3_2 - fu_r_met*PSrb_eff_met/5*X_rc3_2m/V_rc3 + np.sum(PSru_inf_met/5*y[738:745]/np.sum(y[738:745])*y[1195:1202]/y[738:745]) - fu_r_met*PSru_eff_met/5*X_rc3_2m/V_rc3</t>
  </si>
  <si>
    <t>dydt[1314] = fu_b_met*PSrb_inf_met/5*X_rb4_2m/V_rb4_2 - fu_r_met*PSrb_eff_met/5*X_rc4_2m/V_rc4 + np.sum(PSru_inf_met/5*y[745:749]/np.sum(y[745:749])*y[1202:1206]/y[745:749]) - fu_r_met*PSru_eff_met/5*X_rc4_2m/V_rc4</t>
  </si>
  <si>
    <t>dydt[1315] = fu_b_met*PSrb_inf_met/5*X_rb5_2m/V_rb5_2 - fu_r_met*PSrb_eff_met/5*X_rc5_2m/V_rc5 + np.sum(PSru_inf_met/5*y[749:771]/np.sum(y[749:771])*y[1206:1228]/y[749:771]) - fu_r_met*PSru_eff_met/5*X_rc5_2m/V_rc5</t>
  </si>
  <si>
    <t>dydt[1317:1348] = -fu_e_met*Pgb_eff_met*S_dji*y[1317:1348]/(L_dji/L_gtotal*V_gc) + fu_b_met*Pgb_inf_met*S_dji*y[1232:1263]/y[775:806] - fu_e_met*Pgf_eff_met*S_dji*y[1317:1348]/(L_dji/L_gtotal*V_gc) + y[812:843]/(y[812:843]+y[850:881])*Pgf_inf_met*S_dji*y[1269:1300]/y[812:843] + fu_e_msz*CLg_met_msz*y[1046:1077]/V_gc</t>
  </si>
  <si>
    <t>dydt[1348] = -fu_e_met*Pgb_eff_met*S_asc*X_gc33_2m/(L_asc/L_gtotal*V_gc) + fu_b_met*Pgb_inf_met*S_asc*X_gb33_2m/V_gb33_2 - fu_e_met*Pgf_eff_met*S_asc*X_gc33_2m/(L_asc/L_gtotal*V_gc) + V_gf33_2/(V_gf33_2+W_gr33_2)*Pgf_inf_met*S_asc*X_gf33_2m/V_gf33_2 + fu_e_msz*CLg_met_msz*X_gc33_2/V_gc</t>
  </si>
  <si>
    <t>dydt[1402] = Iw_gbd_abs - Iw_if*(V_vein_3/V_vein_base - 1)</t>
  </si>
  <si>
    <t>dydt[1404:1408] = -Iw_exhale/4</t>
  </si>
  <si>
    <t>dydt[1410] = -Iw_skin</t>
  </si>
  <si>
    <t>dydt[1411] = Iw_pv*(V_pv_3/V_pv_base - 1) + Iw_if*(V_vein_3/V_vein_base - 1)</t>
  </si>
  <si>
    <t>dydt[1412] = -Iw_pv*(V_pv_3/V_pv_base - 1)</t>
  </si>
  <si>
    <t>dydt[1414:1419] = -Iw_hbile/5</t>
  </si>
  <si>
    <t>dydt[1420] = Iw_hbile</t>
  </si>
  <si>
    <t>dydt[1421] = -Iw_gbd_abs</t>
  </si>
  <si>
    <t>dydt[1426] = kw_r_px*V_ru1_3</t>
  </si>
  <si>
    <t>dydt[1427] = np.sum(kw_r_hd*y[1433:1438])</t>
  </si>
  <si>
    <t>dydt[1428] = np.sum(kw_r_ha*y[1438:1445])</t>
  </si>
  <si>
    <t>dydt[1429] = np.sum(kw_r_ds*y[1445:1449])</t>
  </si>
  <si>
    <t>dydt[1430] = np.sum(kw_r_cd*(V_if_base/V_if_3)**2.5*y[1449:1471])</t>
  </si>
  <si>
    <t>dydt[1432] = -kw_r_px*V_ru1_3</t>
  </si>
  <si>
    <t>dydt[1433:1438] = -kw_r_hd*y[1433:1438]</t>
  </si>
  <si>
    <t>dydt[1438:1445] = -kw_r_ha*y[1438:1445]</t>
  </si>
  <si>
    <t>dydt[1445:1449] = -kw_r_ds*y[1445:1449]</t>
  </si>
  <si>
    <t>dydt[1449:1471] = -kw_r_cd*(V_if_base/V_if_3)**2.5*y[1449:1471]</t>
  </si>
  <si>
    <t>dydt[1474] = -Iw_stm</t>
  </si>
  <si>
    <t>dydt[1506] = Iw_large * (V_gf33_3/(V_gf33_3+W_gr33_3)/0.75 - 1) if W_gr33_3 &gt; 0 else 0</t>
  </si>
  <si>
    <t>dydt[1507] = Iw_large * (V_gf34_3/(V_gf34_3+W_gr34_3)/0.75 - 1) if W_gr34_3 &gt; 0 else 0</t>
  </si>
  <si>
    <t>dydt[1508] = Iw_large * (V_gf35_3/(V_gf35_3+W_gr35_3)/0.75 - 1) if W_gr35_3 &gt; 0 else 0</t>
  </si>
  <si>
    <t>dydt[1509] = Iw_large * (V_gf36_3/(V_gf36_3+W_gr36_3)/0.75 - 1) if W_gr36_3 &gt; 0 else 0</t>
  </si>
  <si>
    <t>dydt[1510] = Iw_large * (V_gf37_3/(V_gf37_3+W_gr37_3)/0.75 - 1) if W_gr37_3 &gt; 0 else 0</t>
  </si>
  <si>
    <t>dydt[1511] = Iw_stm</t>
  </si>
  <si>
    <t>dydt[1543] = -Iw_large * (V_gf33_3/(V_gf33_3+W_gr33_3)/0.75 - 1) if W_gr33_3 &gt; 0 else 0</t>
  </si>
  <si>
    <t>dydt[1544] = -Iw_large * (V_gf34_3/(V_gf34_3+W_gr34_3)/0.75 - 1) if W_gr34_3 &gt; 0 else 0</t>
  </si>
  <si>
    <t>dydt[1545] = -Iw_large * (V_gf35_3/(V_gf35_3+W_gr35_3)/0.75 - 1) if W_gr35_3 &gt; 0 else 0</t>
  </si>
  <si>
    <t>dydt[1546] = -Iw_large * (V_gf36_3/(V_gf36_3+W_gr36_3)/0.75 - 1) if W_gr36_3 &gt; 0 else 0</t>
  </si>
  <si>
    <t>dydt[1547] = -Iw_large * (V_gf37_3/(V_gf37_3+W_gr37_3)/0.75 - 1) if W_gr37_3 &gt; 0 else 0</t>
  </si>
  <si>
    <t>dydt[1600:1605] = -fu_b_msz*PSh_sin_inf_msz/5*y[1600:1605]/(y[1414:1419]+V_hi/5) + fu_h_msz*PSh_sin_eff_msz/5*y[1735:1740]/(V_hc/5)</t>
  </si>
  <si>
    <t>dydt[1606] = np.sum(fu_h_msz*PSh_bile_eff_msz/5*y[1735:1740]/(V_hc/5))</t>
  </si>
  <si>
    <t>dydt[1612] = -fu_b_msz*PSrb_inf_msz/5*X_rb1_3/V_rb1_3 + fu_r_msz*PSrb_eff_msz/5*X_rc1_3/V_rc1</t>
  </si>
  <si>
    <t>dydt[1613] = -fu_b_msz*PSrb_inf_msz/5*X_rb2_3/V_rb2_3 + fu_r_msz*PSrb_eff_msz/5*X_rc2_3/V_rc2</t>
  </si>
  <si>
    <t>dydt[1614] = -fu_b_msz*PSrb_inf_msz/5*X_rb3_3/V_rb3_3 + fu_r_msz*PSrb_eff_msz/5*X_rc3_3/V_rc3</t>
  </si>
  <si>
    <t>dydt[1615] = -fu_b_msz*PSrb_inf_msz/5*X_rb4_3/V_rb4_3 + fu_r_msz*PSrb_eff_msz/5*X_rc4_3/V_rc4</t>
  </si>
  <si>
    <t>dydt[1616] = -fu_b_msz*PSrb_inf_msz/5*X_rb5_3/V_rb5_3 + fu_r_msz*PSrb_eff_msz/5*X_rc5_3/V_rc5</t>
  </si>
  <si>
    <t>dydt[1618] = -PSru_inf_msz/5*X_ru1_3/V_ru1_3 + fu_r_msz*PSru_eff_msz/5*X_rc1_3/V_rc1</t>
  </si>
  <si>
    <t>dydt[1619:1624] = (-PSru_inf_msz/5*y[1619:1624]/y[1433:1438] + fu_r_msz*PSru_eff_msz/5*X_rc2_3/V_rc2)*y[1433:1438]/np.sum(y[1433:1438])</t>
  </si>
  <si>
    <t>dydt[1624:1631] = (-PSru_inf_msz/5*y[1624:1631]/y[1438:1445] + fu_r_msz*PSru_eff_msz/5*X_rc3_3/V_rc3)*y[1438:1445]/np.sum(y[1438:1445])</t>
  </si>
  <si>
    <t>dydt[1631:1635] = (-PSru_inf_msz/5*y[1631:1635]/y[1445:1449] + fu_r_msz*PSru_eff_msz/5*X_rc4_3/V_rc4)*y[1445:1449]/np.sum(y[1445:1449])</t>
  </si>
  <si>
    <t>dydt[1635:1657] = (-PSru_inf_msz/5*y[1635:1657]/y[1449:1471] + fu_r_msz*PSru_eff_msz/5*X_rc5_3/V_rc5)*y[1449:1471]/np.sum(y[1449:1471])</t>
  </si>
  <si>
    <t>dydt[1661:1692] = fu_e_msz*Pgb_eff_msz*S_dji*y[1746:1777]/(L_dji/L_gtotal*V_gc) - fu_b_msz*Pgb_inf_msz*S_dji*y[1661:1692]/y[1475:1506]</t>
  </si>
  <si>
    <t>dydt[1692] = fu_e_msz*Pgb_eff_msz*S_asc*X_gc33_3/(L_asc/L_gtotal*V_gc) - fu_b_msz*Pgb_inf_msz*S_asc*X_gb33_3/V_gb33_3</t>
  </si>
  <si>
    <t>dydt[1693] = fu_e_msz*Pgb_eff_msz*S_tsc*X_gc34_3/(L_tsc/L_gtotal*V_gc) - fu_b_msz*Pgb_inf_msz*S_tsc*X_gb34_3/V_gb34_3</t>
  </si>
  <si>
    <t>dydt[1694] = fu_e_msz*Pgb_eff_msz*S_tsc*X_gc35_3/(L_tsc/L_gtotal*V_gc) - fu_b_msz*Pgb_inf_msz*S_tsc*X_gb35_3/V_gb35_3</t>
  </si>
  <si>
    <t>dydt[1698:1729] = fu_e_msz*Pgf_eff_msz*S_dji*y[1746:1777]/(L_dji/L_gtotal*V_gc) - y[1512:1543]/(y[1512:1543]+y[1550:1581])*Pgf_inf_msz*S_dji*y[1698:1729]/y[1512:1543] + k_dissol_n_apriso*y[1783:1814]</t>
  </si>
  <si>
    <t>dydt[1729] = fu_e_msz*Pgf_eff_msz*S_asc*X_gc33_3/(L_asc/L_gtotal*V_gc) - V_gf33_3/(V_gf33_3+W_gr33_3)*Pgf_inf_msz*S_asc*X_gf33_3/V_gf33_3 + k_dissol_n_apriso*X_gp33_3</t>
  </si>
  <si>
    <t>dydt[1735:1740] = fu_b_msz*PSh_sin_inf_msz/5*y[1600:1605]/(y[1414:1419]+V_hi/5) - fu_h_msz*PSh_sin_eff_msz/5*y[1735:1740]/(V_hc/5) - fu_h_msz*PSh_bile_eff_msz/5*y[1735:1740]/(V_hc/5) - fu_h_msz*CLh_met_msz/5*y[1735:1740]/(V_hc/5)</t>
  </si>
  <si>
    <t>dydt[1740] = fu_b_msz*PSrb_inf_msz/5*X_rb1_3/V_rb1_3 - fu_r_msz*PSrb_eff_msz/5*X_rc1_3/V_rc1 + PSru_inf_msz/5*X_ru1_3/V_ru1_3 - fu_r_msz*PSru_eff_msz/5*X_rc1_3/V_rc1</t>
  </si>
  <si>
    <t>dydt[1741] = fu_b_msz*PSrb_inf_msz/5*X_rb2_3/V_rb2_3 - fu_r_msz*PSrb_eff_msz/5*X_rc2_3/V_rc2 + np.sum(PSru_inf_msz/5*y[1433:1438]/np.sum(y[1433:1438])*y[1619:1624]/y[1433:1438]) - fu_r_msz*PSru_eff_msz/5*X_rc2_3/V_rc2</t>
  </si>
  <si>
    <t>dydt[1742] = fu_b_msz*PSrb_inf_msz/5*X_rb3_3/V_rb3_3 - fu_r_msz*PSrb_eff_msz/5*X_rc3_3/V_rc3 + np.sum(PSru_inf_msz/5*y[1438:1445]/np.sum(y[1438:1445])*y[1624:1631]/y[1438:1445]) - fu_r_msz*PSru_eff_msz/5*X_rc3_3/V_rc3</t>
  </si>
  <si>
    <t>dydt[1743] = fu_b_msz*PSrb_inf_msz/5*X_rb4_3/V_rb4_3 - fu_r_msz*PSrb_eff_msz/5*X_rc4_3/V_rc4 + np.sum(PSru_inf_msz/5*y[1445:1449]/np.sum(y[1445:1449])*y[1631:1635]/y[1445:1449]) - fu_r_msz*PSru_eff_msz/5*X_rc4_3/V_rc4</t>
  </si>
  <si>
    <t>dydt[1744] = fu_b_msz*PSrb_inf_msz/5*X_rb5_3/V_rb5_3 - fu_r_msz*PSrb_eff_msz/5*X_rc5_3/V_rc5 + np.sum(PSru_inf_msz/5*y[1449:1471]/np.sum(y[1449:1471])*y[1635:1657]/y[1449:1471]) - fu_r_msz*PSru_eff_msz/5*X_rc5_3/V_rc5</t>
  </si>
  <si>
    <t>dydt[1746:1777] = -fu_e_msz*Pgb_eff_msz*S_dji*y[1746:1777]/(L_dji/L_gtotal*V_gc) + fu_b_msz*Pgb_inf_msz*S_dji*y[1661:1692]/y[1475:1506] - fu_e_msz*Pgf_eff_msz*S_dji*y[1746:1777]/(L_dji/L_gtotal*V_gc) + y[1512:1543]/(y[1512:1543]+y[1550:1581])*Pgf_inf_msz*S_dji*y[1698:1729]/y[1512:1543] - fu_e_msz*CLg_met_msz*y[1746:1777]/V_gc</t>
  </si>
  <si>
    <t>dydt[1777] = -fu_e_msz*Pgb_eff_msz*S_asc*X_gc33_3/(L_asc/L_gtotal*V_gc) + fu_b_msz*Pgb_inf_msz*S_asc*X_gb33_3/V_gb33_3 - fu_e_msz*Pgf_eff_msz*S_asc*X_gc33_3/(L_asc/L_gtotal*V_gc) + V_gf33_3/(V_gf33_3+W_gr33_3)*Pgf_inf_msz*S_asc*X_gf33_3/V_gf33_3 - fu_e_msz*CLg_met_msz*X_gc33_3/V_gc</t>
  </si>
  <si>
    <t>dydt[1871:1876] = -fu_b_met*PSh_sin_inf_met/5*y[1871:1876]/(y[1414:1419]+V_hi/5) + fu_h_met*PSh_sin_eff_met/5*y[2006:2011]/(V_hc/5)</t>
  </si>
  <si>
    <t>dydt[1877] = np.sum(fu_h_met*PSh_bile_eff_met/5*y[2006:2011]/(V_hc/5))</t>
  </si>
  <si>
    <t>dydt[1883] = -fu_b_met*PSrb_inf_met/5*X_rb1_3m/V_rb1_3 + fu_r_met*PSrb_eff_met/5*X_rc1_3m/V_rc1</t>
  </si>
  <si>
    <t>dydt[1884] = -fu_b_met*PSrb_inf_met/5*X_rb2_3m/V_rb2_3 + fu_r_met*PSrb_eff_met/5*X_rc2_3m/V_rc2</t>
  </si>
  <si>
    <t>dydt[1885] = -fu_b_met*PSrb_inf_met/5*X_rb3_3m/V_rb3_3 + fu_r_met*PSrb_eff_met/5*X_rc3_3m/V_rc3</t>
  </si>
  <si>
    <t>dydt[1886] = -fu_b_met*PSrb_inf_met/5*X_rb4_3m/V_rb4_3 + fu_r_met*PSrb_eff_met/5*X_rc4_3m/V_rc4</t>
  </si>
  <si>
    <t>dydt[1887] = -fu_b_met*PSrb_inf_met/5*X_rb5_3m/V_rb5_3 + fu_r_met*PSrb_eff_met/5*X_rc5_3m/V_rc5</t>
  </si>
  <si>
    <t>dydt[1889] = -PSru_inf_met/5*X_ru1_3m/V_ru1_3 + fu_r_met*PSru_eff_met/5*X_rc1_3m/V_rc1</t>
  </si>
  <si>
    <t>dydt[1890:1895] = (-PSru_inf_met/5*y[1890:1895]/y[1433:1438] + fu_r_met*PSru_eff_met/5*X_rc2_3m/V_rc2)*y[1433:1438]/np.sum(y[1433:1438])</t>
  </si>
  <si>
    <t>dydt[1895:1902] = (-PSru_inf_met/5*y[1895:1902]/y[1438:1445] + fu_r_met*PSru_eff_met/5*X_rc3_3m/V_rc3)*y[1438:1445]/np.sum(y[1438:1445])</t>
  </si>
  <si>
    <t>dydt[1902:1906] = (-PSru_inf_met/5*y[1902:1906]/y[1445:1449] + fu_r_met*PSru_eff_met/5*X_rc4_3m/V_rc4)*y[1445:1449]/np.sum(y[1445:1449])</t>
  </si>
  <si>
    <t>dydt[1906:1928] = (-PSru_inf_met/5*y[1906:1928]/y[1449:1471] + fu_r_met*PSru_eff_met/5*X_rc5_3m/V_rc5)*y[1449:1471]/np.sum(y[1449:1471])</t>
  </si>
  <si>
    <t>dydt[1932:1963] = fu_e_met*Pgb_eff_met*S_dji*y[2017:2048]/(L_dji/L_gtotal*V_gc) - fu_b_met*Pgb_inf_met*S_dji*y[1932:1963]/y[1475:1506]</t>
  </si>
  <si>
    <t>dydt[1963] = fu_e_met*Pgb_eff_met*S_asc*X_gc33_3m/(L_asc/L_gtotal*V_gc) - fu_b_met*Pgb_inf_met*S_asc*X_gb33_3m/V_gb33_3</t>
  </si>
  <si>
    <t>dydt[1964] = fu_e_met*Pgb_eff_met*S_tsc*X_gc34_3m/(L_tsc/L_gtotal*V_gc) - fu_b_met*Pgb_inf_met*S_tsc*X_gb34_3m/V_gb34_3</t>
  </si>
  <si>
    <t>dydt[1965] = fu_e_met*Pgb_eff_met*S_tsc*X_gc35_3m/(L_tsc/L_gtotal*V_gc) - fu_b_met*Pgb_inf_met*S_tsc*X_gb35_3m/V_gb35_3</t>
  </si>
  <si>
    <t>dydt[1969:2000] = fu_e_met*Pgf_eff_met*S_dji*y[2017:2048]/(L_dji/L_gtotal*V_gc) - y[1512:1543]/(y[1512:1543]+y[1550:1581])*Pgf_inf_met*S_dji*y[1969:2000]/y[1512:1543]</t>
  </si>
  <si>
    <t>dydt[2000] = fu_e_met*Pgf_eff_met*S_asc*X_gc33_3m/(L_asc/L_gtotal*V_gc) - V_gf33_3/(V_gf33_3+W_gr33_3)*Pgf_inf_met*S_asc*X_gf33_3m/V_gf33_3</t>
  </si>
  <si>
    <t>dydt[2006:2011] = fu_b_met*PSh_sin_inf_met/5*y[1871:1876]/(y[1414:1419]+V_hi/5) - fu_h_met*PSh_sin_eff_met/5*y[2006:2011]/(V_hc/5) - fu_h_met*PSh_bile_eff_met/5*y[2006:2011]/(V_hc/5) + fu_h_msz*CLh_met_msz/5*y[1735:1740]/(V_hc/5)</t>
  </si>
  <si>
    <t>dydt[2011] = fu_b_met*PSrb_inf_met/5*X_rb1_3m/V_rb1_3 - fu_r_met*PSrb_eff_met/5*X_rc1_3m/V_rc1 + PSru_inf_met/5*X_ru1_3m/V_ru1_3 - fu_r_met*PSru_eff_met/5*X_rc1_3m/V_rc1</t>
  </si>
  <si>
    <t>dydt[2012] = fu_b_met*PSrb_inf_met/5*X_rb2_3m/V_rb2_3 - fu_r_met*PSrb_eff_met/5*X_rc2_3m/V_rc2 + np.sum(PSru_inf_met/5*y[1433:1438]/np.sum(y[1433:1438])*y[1890:1895]/y[1433:1438]) - fu_r_met*PSru_eff_met/5*X_rc2_3m/V_rc2</t>
  </si>
  <si>
    <t>dydt[2013] = fu_b_met*PSrb_inf_met/5*X_rb3_3m/V_rb3_3 - fu_r_met*PSrb_eff_met/5*X_rc3_3m/V_rc3 + np.sum(PSru_inf_met/5*y[1438:1445]/np.sum(y[1438:1445])*y[1895:1902]/y[1438:1445]) - fu_r_met*PSru_eff_met/5*X_rc3_3m/V_rc3</t>
  </si>
  <si>
    <t>dydt[2014] = fu_b_met*PSrb_inf_met/5*X_rb4_3m/V_rb4_3 - fu_r_met*PSrb_eff_met/5*X_rc4_3m/V_rc4 + np.sum(PSru_inf_met/5*y[1445:1449]/np.sum(y[1445:1449])*y[1902:1906]/y[1445:1449]) - fu_r_met*PSru_eff_met/5*X_rc4_3m/V_rc4</t>
  </si>
  <si>
    <t>dydt[2015] = fu_b_met*PSrb_inf_met/5*X_rb5_3m/V_rb5_3 - fu_r_met*PSrb_eff_met/5*X_rc5_3m/V_rc5 + np.sum(PSru_inf_met/5*y[1449:1471]/np.sum(y[1449:1471])*y[1906:1928]/y[1449:1471]) - fu_r_met*PSru_eff_met/5*X_rc5_3m/V_rc5</t>
  </si>
  <si>
    <t>dydt[2017:2048] = -fu_e_met*Pgb_eff_met*S_dji*y[2017:2048]/(L_dji/L_gtotal*V_gc) + fu_b_met*Pgb_inf_met*S_dji*y[1932:1963]/y[1475:1506] - fu_e_met*Pgf_eff_met*S_dji*y[2017:2048]/(L_dji/L_gtotal*V_gc) + y[1512:1543]/(y[1512:1543]+y[1550:1581])*Pgf_inf_met*S_dji*y[1969:2000]/y[1512:1543] + fu_e_msz*CLg_met_msz*y[1746:1777]/V_gc</t>
  </si>
  <si>
    <t>dydt[2048] = -fu_e_met*Pgb_eff_met*S_asc*X_gc33_3m/(L_asc/L_gtotal*V_gc) + fu_b_met*Pgb_inf_met*S_asc*X_gb33_3m/V_gb33_3 - fu_e_met*Pgf_eff_met*S_asc*X_gc33_3m/(L_asc/L_gtotal*V_gc) + V_gf33_3/(V_gf33_3+W_gr33_3)*Pgf_inf_met*S_asc*X_gf33_3m/V_gf33_3 + fu_e_msz*CLg_met_msz*X_gc33_3/V_gc</t>
  </si>
  <si>
    <t>delta_X_vein_1m += -V_cb_in/V_vein_1*X_vein_1m + (V_other_1 - V_other_base)*X_other_1m/V_other_1/Kp_met</t>
    <phoneticPr fontId="1"/>
  </si>
  <si>
    <t>delta_X_rheart_1m += -X_rheart_1m + V_cb_in/V_vein_1*X_vein_1m</t>
    <phoneticPr fontId="1"/>
  </si>
  <si>
    <t>delta_X_pb1_1m += -X_pb1_1m + X_rheart_1m</t>
    <phoneticPr fontId="1"/>
  </si>
  <si>
    <t>delta_X_pb2_1m += -X_pb2_1m + X_pb1_1m</t>
    <phoneticPr fontId="1"/>
  </si>
  <si>
    <t>delta_X_pb3_1m += -X_pb3_1m + X_pb2_1m</t>
    <phoneticPr fontId="1"/>
  </si>
  <si>
    <t>delta_X_pb4_1m += -X_pb4_1m + X_pb3_1m</t>
    <phoneticPr fontId="1"/>
  </si>
  <si>
    <t>delta_X_lheart_1m += -X_lheart_1m + X_pb4_1m</t>
    <phoneticPr fontId="1"/>
  </si>
  <si>
    <t>delta_X_artery_1m += -V_other_in/V_artery_1*X_artery_1m + X_lheart_1m</t>
    <phoneticPr fontId="1"/>
  </si>
  <si>
    <t>delta_X_other_1m += -(V_other_1 - V_other_base)*X_other_1m/V_other_1/Kp_met + V_other_in/V_artery_1*X_artery_1m</t>
    <phoneticPr fontId="1"/>
  </si>
  <si>
    <t>delta_X_pv_1m += -V_pv_out/V_pv_1*X_pv_1m</t>
  </si>
  <si>
    <t>delta_X_fhb1_1m += -V_fhb1_1*(1 - fd_hb)/(V_fhb1_1+V_hi/5)*X_fhb1_1m + X_hb_inlet_1m</t>
  </si>
  <si>
    <t>delta_X_fhb2_1m += -V_fhb2_1*(1 - fd_hb)/(V_fhb2_1+V_hi/5)*X_fhb2_1m + V_fhb1_1*(1 - 2*fd_hb)/(V_fhb1_1+V_hi/5)*X_fhb1_1m</t>
  </si>
  <si>
    <t>delta_X_fhb3_1m += -V_fhb3_1*(1 - fd_hb)/(V_fhb3_1+V_hi/5)*X_fhb3_1m + V_fhb2_1*(1 - 2*fd_hb)/(V_fhb2_1+V_hi/5)*X_fhb2_1m + V_fhb1_1*fd_hb/(V_fhb1_1+V_hi/5)*X_fhb1_1m</t>
  </si>
  <si>
    <t>delta_X_fhb4_1m += -V_fhb4_1*(1 - fd_hb)/(V_fhb4_1+V_hi/5)*X_fhb4_1m + V_fhb3_1*(1 - 2*fd_hb)/(V_fhb3_1+V_hi/5)*X_fhb3_1m + V_fhb2_1*fd_hb/(V_fhb2_1+V_hi/5)*X_fhb2_1m</t>
  </si>
  <si>
    <t>delta_X_fhb5_1m += -V_fhb5_1*(1 - fd_hb)/(V_fhb5_1+V_hi/5)*X_fhb5_1m + V_fhb4_1*(1 - 2*fd_hb)/(V_fhb4_1+V_hi/5)*X_fhb4_1m + V_fhb3_1*fd_hb/(V_fhb3_1+V_hi/5)*X_fhb3_1m</t>
  </si>
  <si>
    <t>delta_X_hb_outlet_1m += -X_hb_outlet_1m + V_fhb5_1*(1 - fd_hb)/(V_fhb5_1+V_hi/5)*X_fhb5_1m + V_fhb4_1*fd_hb/(V_fhb4_1+V_hi/5)*X_fhb4_1m</t>
  </si>
  <si>
    <t>delta_X_vein_1m += X_hb_outlet_1m</t>
  </si>
  <si>
    <t>delta_X_hduct_1m += -X_hduct_1m</t>
  </si>
  <si>
    <t>delta_X_gbd_1m += -V_gbd_empty_1/V_gbd_1*X_gbd_1m + V_gbd_refill_1/V_hduct_1*X_hduct_1m</t>
  </si>
  <si>
    <t>delta_X_bduct_1m += -X_bduct_1m + (V_hduct_1 - V_gbd_refill_1)/V_hduct_1*X_hduct_1m + V_gbd_empty_1/V_gbd_1*X_gbd_1m</t>
  </si>
  <si>
    <t>delta_X_gf2_1m += X_bduct_1m</t>
  </si>
  <si>
    <t>delta_X_gf1_1m += -min(V_ge_max, ff_stm*V_gf1_1)/V_gf1_1*X_gf1_1m</t>
  </si>
  <si>
    <t>delta_X_gf2_1m += min(V_ge_max, ff_stm*V_gf1_1)/V_gf1_1*X_gf1_1m</t>
  </si>
  <si>
    <t>delta_X_gf2_1m += -(1-fd_gt)*X_gf2_1m</t>
    <phoneticPr fontId="1"/>
  </si>
  <si>
    <t>delta_X_gf3_1m += -(1-fd_gt)*X_gf3_1m + (1-2*fd_gt)*X_gf2_1m</t>
    <phoneticPr fontId="1"/>
  </si>
  <si>
    <t>delta_y[571:600] += -(1-fd_gt)*y[571:600] + (1-2*fd_gt)*y[570:599] + fd_gt*y[569:598]</t>
    <phoneticPr fontId="1"/>
  </si>
  <si>
    <t>delta_X_gf33_1m += (1-fd_gt)*X_gf32_1m + fd_gt*X_gf31_1m</t>
    <phoneticPr fontId="1"/>
  </si>
  <si>
    <t>delta_X_gf33_1m += -X_gf33_1m</t>
  </si>
  <si>
    <t>delta_X_gf34_1m += X_gf33_1m</t>
    <phoneticPr fontId="1"/>
  </si>
  <si>
    <t>delta_X_gf34_1m += -X_gf34_1m</t>
    <phoneticPr fontId="1"/>
  </si>
  <si>
    <t>delta_X_gf35_1m += -X_gf35_1m + X_gf34_1m</t>
    <phoneticPr fontId="1"/>
  </si>
  <si>
    <t>delta_X_gf36_1m += X_gf35_1m</t>
    <phoneticPr fontId="1"/>
  </si>
  <si>
    <t>delta_X_artery_1m += -V_gb_in/V_artery_1*X_artery_1m - V_spleenb/V_artery_1*X_artery_1m</t>
  </si>
  <si>
    <t>delta_X_gb_ma_1m += -X_gb_ma_1m + V_gb_in/V_artery_1*X_artery_1m</t>
  </si>
  <si>
    <t>delta_y[531:563] += -y[531:563] + X_gb_ma_1m*(L_dji/L_gtotal)</t>
    <phoneticPr fontId="1"/>
  </si>
  <si>
    <t>delta_X_gb33_1m += -X_gb33_1m + X_gb_ma_1m*(L_asc/L_gtotal)</t>
  </si>
  <si>
    <t>delta_X_gb34_1m += -X_gb34_1m + X_gb_ma_1m*(L_tsc/L_gtotal)</t>
  </si>
  <si>
    <t>delta_X_gb35_1m += -X_gb35_1m + X_gb_ma_1m*(L_tsc/L_gtotal)</t>
    <phoneticPr fontId="1"/>
  </si>
  <si>
    <t>delta_X_gb36_1m += -X_gb36_1m + X_gb_ma_1m*(L_dsc/L_gtotal)</t>
    <phoneticPr fontId="1"/>
  </si>
  <si>
    <t>delta_X_gb37_1m += -X_gb37_1m + X_gb_ma_1m*(L_rec/L_gtotal)</t>
    <phoneticPr fontId="1"/>
  </si>
  <si>
    <t>delta_X_pv_1m += np.sum(y[531:567]) + V_spleenb/V_artery_1*X_artery_1m</t>
    <phoneticPr fontId="1"/>
  </si>
  <si>
    <t>delta_X_vein_1m += X_gb37_1m</t>
    <phoneticPr fontId="1"/>
  </si>
  <si>
    <t>delta_X_ru0_1m += V_gfr/V_rb_glm_1*fu_b_met*X_rb_glm_1m</t>
  </si>
  <si>
    <t>delta_X_rb1_1m += -X_rb1_1m + (V_rb_glm_1 - fu_b_met*V_gfr)/V_rb_glm_1*X_rb_glm_1m</t>
  </si>
  <si>
    <t>delta_X_rb2_1m += -X_rb2_1m + X_rb1_1m</t>
  </si>
  <si>
    <t>delta_X_rb3_1m += -X_rb3_1m + X_rb2_1m</t>
  </si>
  <si>
    <t>delta_X_rb4_1m += -X_rb4_1m + X_rb3_1m</t>
  </si>
  <si>
    <t>delta_X_rb5_1m += -X_rb5_1m + X_rb4_1m</t>
  </si>
  <si>
    <t>delta_X_vein_1m += X_rb5_1m</t>
  </si>
  <si>
    <t>delta_X_ru0_1m += -X_ru0_1m</t>
  </si>
  <si>
    <t>delta_y[489:528] += -y[489:528] + y[488:527]</t>
    <phoneticPr fontId="1"/>
  </si>
  <si>
    <t>delta_X_ubd_1m += X_ru39_1m</t>
  </si>
  <si>
    <t>delta_X_ubd_1m += -(V_ubd_1 - V_ubd_rem)/V_ubd_1*X_ubd_1m if V_ubd_1 &gt; V_ubd_threshold else 0</t>
    <phoneticPr fontId="1"/>
  </si>
  <si>
    <t>delta_X_urinated_1m += (V_ubd_1 - V_ubd_rem)/V_ubd_1*X_ubd_1m if V_ubd_1 &gt; V_ubd_threshold else 0</t>
    <phoneticPr fontId="1"/>
  </si>
  <si>
    <t>delta_X_ubd_1m += -(V_ubd_1 - V_ubd_rem)/V_ubd_1*X_ubd_1m if V_ubd_1 &gt; V_ubd_threshold else 0</t>
  </si>
  <si>
    <t>delta_X_urinated_1m += (V_ubd_1 - V_ubd_rem)/V_ubd_1*X_ubd_1m if V_ubd_1 &gt; V_ubd_threshold else 0</t>
  </si>
  <si>
    <t>delta_X_vein_2m += -V_cb_in/V_vein_2*X_vein_2m + (V_other_2 - V_other_base)*X_other_2m/V_other_2/Kp_met</t>
  </si>
  <si>
    <t>delta_X_rheart_2m += -X_rheart_2m + V_cb_in/V_vein_2*X_vein_2m</t>
  </si>
  <si>
    <t>delta_X_pb1_2m += -X_pb1_2m + X_rheart_2m</t>
  </si>
  <si>
    <t>delta_X_pb2_2m += -X_pb2_2m + X_pb1_2m</t>
  </si>
  <si>
    <t>delta_X_pb3_2m += -X_pb3_2m + X_pb2_2m</t>
  </si>
  <si>
    <t>delta_X_pb4_2m += -X_pb4_2m + X_pb3_2m</t>
  </si>
  <si>
    <t>delta_X_lheart_2m += -X_lheart_2m + X_pb4_2m</t>
  </si>
  <si>
    <t>delta_X_artery_2m += -V_other_in/V_artery_2*X_artery_2m + X_lheart_2m</t>
  </si>
  <si>
    <t>delta_X_other_2m += -(V_other_2 - V_other_base)*X_other_2m/V_other_2/Kp_met + V_other_in/V_artery_2*X_artery_2m</t>
  </si>
  <si>
    <t>delta_X_pv_2m += -V_pv_out/V_pv_2*X_pv_2m</t>
  </si>
  <si>
    <t>delta_X_fhb1_2m += -V_fhb1_2*(1 - fd_hb)/(V_fhb1_2+V_hi/5)*X_fhb1_2m + X_hb_inlet_2m</t>
  </si>
  <si>
    <t>delta_X_fhb2_2m += -V_fhb2_2*(1 - fd_hb)/(V_fhb2_2+V_hi/5)*X_fhb2_2m + V_fhb1_2*(1 - 2*fd_hb)/(V_fhb1_2+V_hi/5)*X_fhb1_2m</t>
  </si>
  <si>
    <t>delta_X_fhb3_2m += -V_fhb3_2*(1 - fd_hb)/(V_fhb3_2+V_hi/5)*X_fhb3_2m + V_fhb2_2*(1 - 2*fd_hb)/(V_fhb2_2+V_hi/5)*X_fhb2_2m + V_fhb1_2*fd_hb/(V_fhb1_2+V_hi/5)*X_fhb1_2m</t>
  </si>
  <si>
    <t>delta_X_fhb4_2m += -V_fhb4_2*(1 - fd_hb)/(V_fhb4_2+V_hi/5)*X_fhb4_2m + V_fhb3_2*(1 - 2*fd_hb)/(V_fhb3_2+V_hi/5)*X_fhb3_2m + V_fhb2_2*fd_hb/(V_fhb2_2+V_hi/5)*X_fhb2_2m</t>
  </si>
  <si>
    <t>delta_X_fhb5_2m += -V_fhb5_2*(1 - fd_hb)/(V_fhb5_2+V_hi/5)*X_fhb5_2m + V_fhb4_2*(1 - 2*fd_hb)/(V_fhb4_2+V_hi/5)*X_fhb4_2m + V_fhb3_2*fd_hb/(V_fhb3_2+V_hi/5)*X_fhb3_2m</t>
  </si>
  <si>
    <t>delta_X_hb_outlet_2m += -X_hb_outlet_2m + V_fhb5_2*(1 - fd_hb)/(V_fhb5_2+V_hi/5)*X_fhb5_2m + V_fhb4_2*fd_hb/(V_fhb4_2+V_hi/5)*X_fhb4_2m</t>
  </si>
  <si>
    <t>delta_X_vein_2m += X_hb_outlet_2m</t>
  </si>
  <si>
    <t>delta_X_hduct_2m += -X_hduct_2m</t>
  </si>
  <si>
    <t>delta_X_gbd_2m += -V_gbd_empty_2/V_gbd_2*X_gbd_2m + V_gbd_refill_2/V_hduct_2*X_hduct_2m</t>
  </si>
  <si>
    <t>delta_X_bduct_2m += -X_bduct_2m + (V_hduct_2 - V_gbd_refill_2)/V_hduct_2*X_hduct_2m + V_gbd_empty_2/V_gbd_2*X_gbd_2m</t>
  </si>
  <si>
    <t>delta_X_gf2_2m += X_bduct_2m</t>
  </si>
  <si>
    <t>delta_X_gf1_2m += -min(V_ge_max, ff_stm*V_gf1_2)/V_gf1_2*X_gf1_2m</t>
  </si>
  <si>
    <t>delta_X_gf2_2m += min(V_ge_max, ff_stm*V_gf1_2)/V_gf1_2*X_gf1_2m</t>
  </si>
  <si>
    <t>delta_X_gf2_2m += -(1-fd_gt)*X_gf2_2m</t>
  </si>
  <si>
    <t>delta_X_gf3_2m += -(1-fd_gt)*X_gf3_2m + (1-2*fd_gt)*X_gf2_2m</t>
  </si>
  <si>
    <t>delta_y[1271:1300] += -(1-fd_gt)*y[1271:1300] + (1-2*fd_gt)*y[1270:1299] + fd_gt*y[1269:1298]</t>
    <phoneticPr fontId="1"/>
  </si>
  <si>
    <t>delta_X_gf33_2m += (1-fd_gt)*X_gf32_2m + fd_gt*X_gf31_2m</t>
  </si>
  <si>
    <t>delta_X_gf33_2m += -X_gf33_2m</t>
  </si>
  <si>
    <t>delta_X_gf34_2m += X_gf33_2m</t>
  </si>
  <si>
    <t>delta_X_gf34_2m += -X_gf34_2m</t>
  </si>
  <si>
    <t>delta_X_gf35_2m += -X_gf35_2m + X_gf34_2m</t>
  </si>
  <si>
    <t>delta_X_gf36_2m += X_gf35_2m</t>
  </si>
  <si>
    <t>delta_X_artery_2m += -V_gb_in/V_artery_2*X_artery_2m - V_spleenb/V_artery_2*X_artery_2m</t>
  </si>
  <si>
    <t>delta_X_gb_ma_2m += -X_gb_ma_2m + V_gb_in/V_artery_2*X_artery_2m</t>
  </si>
  <si>
    <t>delta_y[1231:1263] += -y[1231:1263] + X_gb_ma_2m*(L_dji/L_gtotal)</t>
    <phoneticPr fontId="1"/>
  </si>
  <si>
    <t>delta_X_gb33_2m += -X_gb33_2m + X_gb_ma_2m*(L_asc/L_gtotal)</t>
  </si>
  <si>
    <t>delta_X_gb34_2m += -X_gb34_2m + X_gb_ma_2m*(L_tsc/L_gtotal)</t>
  </si>
  <si>
    <t>delta_X_gb35_2m += -X_gb35_2m + X_gb_ma_2m*(L_tsc/L_gtotal)</t>
  </si>
  <si>
    <t>delta_X_gb36_2m += -X_gb36_2m + X_gb_ma_2m*(L_dsc/L_gtotal)</t>
  </si>
  <si>
    <t>delta_X_gb37_2m += -X_gb37_2m + X_gb_ma_2m*(L_rec/L_gtotal)</t>
  </si>
  <si>
    <t>delta_X_pv_2m += np.sum(y[1231:1267]) + V_spleenb/V_artery_2*X_artery_2m</t>
    <phoneticPr fontId="1"/>
  </si>
  <si>
    <t>delta_X_vein_2m += X_gb37_2m</t>
  </si>
  <si>
    <t>delta_X_ru0_2m += V_gfr/V_rb_glm_2*fu_b_met*X_rb_glm_2m</t>
  </si>
  <si>
    <t>delta_X_rb1_2m += -X_rb1_2m + (V_rb_glm_2 - fu_b_met*V_gfr)/V_rb_glm_2*X_rb_glm_2m</t>
  </si>
  <si>
    <t>delta_X_rb2_2m += -X_rb2_2m + X_rb1_2m</t>
  </si>
  <si>
    <t>delta_X_rb3_2m += -X_rb3_2m + X_rb2_2m</t>
  </si>
  <si>
    <t>delta_X_rb4_2m += -X_rb4_2m + X_rb3_2m</t>
  </si>
  <si>
    <t>delta_X_rb5_2m += -X_rb5_2m + X_rb4_2m</t>
  </si>
  <si>
    <t>delta_X_vein_2m += X_rb5_2m</t>
  </si>
  <si>
    <t>delta_X_ru0_2m += -X_ru0_2m</t>
  </si>
  <si>
    <t>delta_y[1189:1228] += -y[1189:1228] + y[1188:1227]</t>
    <phoneticPr fontId="1"/>
  </si>
  <si>
    <t>delta_X_ubd_2m += X_ru39_2m</t>
  </si>
  <si>
    <t>delta_X_ubd_2m += -(V_ubd_2 - V_ubd_rem)/V_ubd_2*X_ubd_2m if V_ubd_2 &gt; V_ubd_threshold else 0</t>
  </si>
  <si>
    <t>delta_X_urinated_2m += (V_ubd_2 - V_ubd_rem)/V_ubd_2*X_ubd_2m if V_ubd_2 &gt; V_ubd_threshold else 0</t>
  </si>
  <si>
    <t>delta_X_vein_3m += -V_cb_in/V_vein_3*X_vein_3m + (V_other_3 - V_other_base)*X_other_3m/V_other_3/Kp_met</t>
  </si>
  <si>
    <t>delta_X_rheart_3m += -X_rheart_3m + V_cb_in/V_vein_3*X_vein_3m</t>
  </si>
  <si>
    <t>delta_X_pb1_3m += -X_pb1_3m + X_rheart_3m</t>
  </si>
  <si>
    <t>delta_X_pb2_3m += -X_pb2_3m + X_pb1_3m</t>
  </si>
  <si>
    <t>delta_X_pb3_3m += -X_pb3_3m + X_pb2_3m</t>
  </si>
  <si>
    <t>delta_X_pb4_3m += -X_pb4_3m + X_pb3_3m</t>
  </si>
  <si>
    <t>delta_X_lheart_3m += -X_lheart_3m + X_pb4_3m</t>
  </si>
  <si>
    <t>delta_X_artery_3m += -V_other_in/V_artery_3*X_artery_3m + X_lheart_3m</t>
  </si>
  <si>
    <t>delta_X_other_3m += -(V_other_3 - V_other_base)*X_other_3m/V_other_3/Kp_met + V_other_in/V_artery_3*X_artery_3m</t>
  </si>
  <si>
    <t>delta_X_pv_3m += -V_pv_out/V_pv_3*X_pv_3m</t>
  </si>
  <si>
    <t>delta_X_fhb1_3m += -V_fhb1_3*(1 - fd_hb)/(V_fhb1_3+V_hi/5)*X_fhb1_3m + X_hb_inlet_3m</t>
  </si>
  <si>
    <t>delta_X_fhb2_3m += -V_fhb2_3*(1 - fd_hb)/(V_fhb2_3+V_hi/5)*X_fhb2_3m + V_fhb1_3*(1 - 2*fd_hb)/(V_fhb1_3+V_hi/5)*X_fhb1_3m</t>
  </si>
  <si>
    <t>delta_X_fhb3_3m += -V_fhb3_3*(1 - fd_hb)/(V_fhb3_3+V_hi/5)*X_fhb3_3m + V_fhb2_3*(1 - 2*fd_hb)/(V_fhb2_3+V_hi/5)*X_fhb2_3m + V_fhb1_3*fd_hb/(V_fhb1_3+V_hi/5)*X_fhb1_3m</t>
  </si>
  <si>
    <t>delta_X_fhb4_3m += -V_fhb4_3*(1 - fd_hb)/(V_fhb4_3+V_hi/5)*X_fhb4_3m + V_fhb3_3*(1 - 2*fd_hb)/(V_fhb3_3+V_hi/5)*X_fhb3_3m + V_fhb2_3*fd_hb/(V_fhb2_3+V_hi/5)*X_fhb2_3m</t>
  </si>
  <si>
    <t>delta_X_fhb5_3m += -V_fhb5_3*(1 - fd_hb)/(V_fhb5_3+V_hi/5)*X_fhb5_3m + V_fhb4_3*(1 - 2*fd_hb)/(V_fhb4_3+V_hi/5)*X_fhb4_3m + V_fhb3_3*fd_hb/(V_fhb3_3+V_hi/5)*X_fhb3_3m</t>
  </si>
  <si>
    <t>delta_X_hb_outlet_3m += -X_hb_outlet_3m + V_fhb5_3*(1 - fd_hb)/(V_fhb5_3+V_hi/5)*X_fhb5_3m + V_fhb4_3*fd_hb/(V_fhb4_3+V_hi/5)*X_fhb4_3m</t>
  </si>
  <si>
    <t>delta_X_vein_3m += X_hb_outlet_3m</t>
  </si>
  <si>
    <t>delta_X_hduct_3m += -X_hduct_3m</t>
  </si>
  <si>
    <t>delta_X_gbd_3m += -V_gbd_empty_3/V_gbd_3*X_gbd_3m + V_gbd_refill_3/V_hduct_3*X_hduct_3m</t>
  </si>
  <si>
    <t>delta_X_bduct_3m += -X_bduct_3m + (V_hduct_3 - V_gbd_refill_3)/V_hduct_3*X_hduct_3m + V_gbd_empty_3/V_gbd_3*X_gbd_3m</t>
  </si>
  <si>
    <t>delta_X_gf2_3m += X_bduct_3m</t>
  </si>
  <si>
    <t>delta_X_gf1_3m += -min(V_ge_max, ff_stm*V_gf1_3)/V_gf1_3*X_gf1_3m</t>
  </si>
  <si>
    <t>delta_X_gf2_3m += min(V_ge_max, ff_stm*V_gf1_3)/V_gf1_3*X_gf1_3m</t>
  </si>
  <si>
    <t>delta_X_gf2_3m += -(1-fd_gt)*X_gf2_3m</t>
  </si>
  <si>
    <t>delta_X_gf3_3m += -(1-fd_gt)*X_gf3_3m + (1-2*fd_gt)*X_gf2_3m</t>
  </si>
  <si>
    <t>delta_y[1971:2000] += -(1-fd_gt)*y[1971:2000] + (1-2*fd_gt)*y[1970:1999] + fd_gt*y[1969:1998]</t>
    <phoneticPr fontId="1"/>
  </si>
  <si>
    <t>delta_X_gf33_3m += (1-fd_gt)*X_gf32_3m + fd_gt*X_gf31_3m</t>
  </si>
  <si>
    <t>delta_X_gf33_3m += -X_gf33_3m</t>
  </si>
  <si>
    <t>delta_X_gf34_3m += X_gf33_3m</t>
  </si>
  <si>
    <t>delta_X_gf34_3m += -X_gf34_3m</t>
  </si>
  <si>
    <t>delta_X_gf35_3m += -X_gf35_3m + X_gf34_3m</t>
  </si>
  <si>
    <t>delta_X_gf36_3m += X_gf35_3m</t>
  </si>
  <si>
    <t>delta_X_artery_3m += -V_gb_in/V_artery_3*X_artery_3m - V_spleenb/V_artery_3*X_artery_3m</t>
  </si>
  <si>
    <t>delta_X_gb_ma_3m += -X_gb_ma_3m + V_gb_in/V_artery_3*X_artery_3m</t>
  </si>
  <si>
    <t>delta_y[1931:1963] += -y[1931:1963] + X_gb_ma_3m*(L_dji/L_gtotal)</t>
    <phoneticPr fontId="1"/>
  </si>
  <si>
    <t>delta_X_gb33_3m += -X_gb33_3m + X_gb_ma_3m*(L_asc/L_gtotal)</t>
  </si>
  <si>
    <t>delta_X_gb34_3m += -X_gb34_3m + X_gb_ma_3m*(L_tsc/L_gtotal)</t>
  </si>
  <si>
    <t>delta_X_gb35_3m += -X_gb35_3m + X_gb_ma_3m*(L_tsc/L_gtotal)</t>
  </si>
  <si>
    <t>delta_X_gb36_3m += -X_gb36_3m + X_gb_ma_3m*(L_dsc/L_gtotal)</t>
  </si>
  <si>
    <t>delta_X_gb37_3m += -X_gb37_3m + X_gb_ma_3m*(L_rec/L_gtotal)</t>
  </si>
  <si>
    <t>delta_X_pv_3m += np.sum(y[1931:1967]) + V_spleenb/V_artery_3*X_artery_3m</t>
    <phoneticPr fontId="1"/>
  </si>
  <si>
    <t>delta_X_vein_3m += X_gb37_3m</t>
  </si>
  <si>
    <t>delta_X_ru0_3m += V_gfr/V_rb_glm_3*fu_b_met*X_rb_glm_3m</t>
  </si>
  <si>
    <t>delta_X_rb1_3m += -X_rb1_3m + (V_rb_glm_3 - fu_b_met*V_gfr)/V_rb_glm_3*X_rb_glm_3m</t>
  </si>
  <si>
    <t>delta_X_rb2_3m += -X_rb2_3m + X_rb1_3m</t>
  </si>
  <si>
    <t>delta_X_rb3_3m += -X_rb3_3m + X_rb2_3m</t>
  </si>
  <si>
    <t>delta_X_rb4_3m += -X_rb4_3m + X_rb3_3m</t>
  </si>
  <si>
    <t>delta_X_rb5_3m += -X_rb5_3m + X_rb4_3m</t>
  </si>
  <si>
    <t>delta_X_vein_3m += X_rb5_3m</t>
  </si>
  <si>
    <t>delta_X_ru0_3m += -X_ru0_3m</t>
  </si>
  <si>
    <t>delta_y[1889:1928] += -y[1889:1928] + y[1888:1927]</t>
    <phoneticPr fontId="1"/>
  </si>
  <si>
    <t>delta_X_ubd_3m += X_ru39_3m</t>
  </si>
  <si>
    <t>delta_X_ubd_3m += -(V_ubd_3 - V_ubd_rem)/V_ubd_3*X_ubd_3m if V_ubd_3 &gt; V_ubd_threshold else 0</t>
  </si>
  <si>
    <t>delta_X_urinated_3m += (V_ubd_3 - V_ubd_rem)/V_ubd_3*X_ubd_3m if V_ubd_3 &gt; V_ubd_threshold else 0</t>
  </si>
  <si>
    <t>d[26]</t>
  </si>
  <si>
    <t>d[27]</t>
  </si>
  <si>
    <t>d[28]</t>
  </si>
  <si>
    <t>d[29]</t>
  </si>
  <si>
    <t>d[30]</t>
  </si>
  <si>
    <t>d[31]</t>
  </si>
  <si>
    <t>d[32]</t>
  </si>
  <si>
    <t>d[33]</t>
  </si>
  <si>
    <t>d[23]</t>
  </si>
  <si>
    <t>d[24]</t>
  </si>
  <si>
    <t>d[25]</t>
  </si>
  <si>
    <t>y[2100]</t>
  </si>
  <si>
    <t>y[2101]</t>
  </si>
  <si>
    <t>y[2102]</t>
  </si>
  <si>
    <t>y[2103]</t>
  </si>
  <si>
    <t>y[2104]</t>
  </si>
  <si>
    <t>y[2105]</t>
  </si>
  <si>
    <t>y[2106]</t>
  </si>
  <si>
    <t>y[2107]</t>
  </si>
  <si>
    <t>y[2108]</t>
  </si>
  <si>
    <t>y[2109]</t>
  </si>
  <si>
    <t>y[2110]</t>
  </si>
  <si>
    <t>y[2111]</t>
  </si>
  <si>
    <t>y[2112]</t>
  </si>
  <si>
    <t>y[2113]</t>
  </si>
  <si>
    <t>y[2114]</t>
  </si>
  <si>
    <t>y[2115]</t>
  </si>
  <si>
    <t>y[2116]</t>
  </si>
  <si>
    <t>y[2117]</t>
  </si>
  <si>
    <t>y[2118]</t>
  </si>
  <si>
    <t>y[2119]</t>
  </si>
  <si>
    <t>y[2120]</t>
  </si>
  <si>
    <t>y[2121]</t>
  </si>
  <si>
    <t>y[2122]</t>
  </si>
  <si>
    <t>y[2123]</t>
  </si>
  <si>
    <t>y[2124]</t>
  </si>
  <si>
    <t>y[2125]</t>
  </si>
  <si>
    <t>y[2126]</t>
  </si>
  <si>
    <t>y[2127]</t>
  </si>
  <si>
    <t>y[2128]</t>
  </si>
  <si>
    <t>y[2129]</t>
  </si>
  <si>
    <t>y[2130]</t>
  </si>
  <si>
    <t>y[2131]</t>
  </si>
  <si>
    <t>y[2132]</t>
  </si>
  <si>
    <t>y[2133]</t>
  </si>
  <si>
    <t>y[2134]</t>
  </si>
  <si>
    <t>y[2135]</t>
  </si>
  <si>
    <t>y[2136]</t>
  </si>
  <si>
    <t>y[2137]</t>
  </si>
  <si>
    <t>y[2138]</t>
  </si>
  <si>
    <t>y[2139]</t>
  </si>
  <si>
    <t>y[2140]</t>
  </si>
  <si>
    <t>y[2141]</t>
  </si>
  <si>
    <t>y[2142]</t>
  </si>
  <si>
    <t>y[2143]</t>
  </si>
  <si>
    <t>y[2144]</t>
  </si>
  <si>
    <t>y[2145]</t>
  </si>
  <si>
    <t>y[2146]</t>
  </si>
  <si>
    <t>y[2147]</t>
  </si>
  <si>
    <t>y[2148]</t>
  </si>
  <si>
    <t>y[2149]</t>
  </si>
  <si>
    <t>y[2150]</t>
  </si>
  <si>
    <t>y[2151]</t>
  </si>
  <si>
    <t>y[2152]</t>
  </si>
  <si>
    <t>y[2153]</t>
  </si>
  <si>
    <t>y[2154]</t>
  </si>
  <si>
    <t>y[2155]</t>
  </si>
  <si>
    <t>y[2156]</t>
  </si>
  <si>
    <t>y[2157]</t>
  </si>
  <si>
    <t>y[2158]</t>
  </si>
  <si>
    <t>y[2159]</t>
  </si>
  <si>
    <t>y[2160]</t>
  </si>
  <si>
    <t>y[2161]</t>
  </si>
  <si>
    <t>y[2162]</t>
  </si>
  <si>
    <t>y[2163]</t>
  </si>
  <si>
    <t>y[2164]</t>
  </si>
  <si>
    <t>y[2165]</t>
  </si>
  <si>
    <t>y[2166]</t>
  </si>
  <si>
    <t>y[2167]</t>
  </si>
  <si>
    <t>y[2168]</t>
  </si>
  <si>
    <t>y[2169]</t>
  </si>
  <si>
    <t>y[2170]</t>
  </si>
  <si>
    <t>y[2171]</t>
  </si>
  <si>
    <t>y[2172]</t>
  </si>
  <si>
    <t>y[2173]</t>
  </si>
  <si>
    <t>y[2174]</t>
  </si>
  <si>
    <t>y[2175]</t>
  </si>
  <si>
    <t>y[2176]</t>
  </si>
  <si>
    <t>y[2177]</t>
  </si>
  <si>
    <t>y[2178]</t>
  </si>
  <si>
    <t>y[2179]</t>
  </si>
  <si>
    <t>y[2180]</t>
  </si>
  <si>
    <t>y[2181]</t>
  </si>
  <si>
    <t>y[2182]</t>
  </si>
  <si>
    <t>y[2183]</t>
  </si>
  <si>
    <t>y[2184]</t>
  </si>
  <si>
    <t>y[2185]</t>
  </si>
  <si>
    <t>y[2186]</t>
  </si>
  <si>
    <t>y[2187]</t>
  </si>
  <si>
    <t>y[2188]</t>
  </si>
  <si>
    <t>y[2189]</t>
  </si>
  <si>
    <t>y[2190]</t>
  </si>
  <si>
    <t>y[2191]</t>
  </si>
  <si>
    <t>y[2192]</t>
  </si>
  <si>
    <t>y[2193]</t>
  </si>
  <si>
    <t>y[2194]</t>
  </si>
  <si>
    <t>y[2195]</t>
  </si>
  <si>
    <t>y[2196]</t>
  </si>
  <si>
    <t>y[2197]</t>
  </si>
  <si>
    <t>y[2198]</t>
  </si>
  <si>
    <t>y[2199]</t>
  </si>
  <si>
    <t>y[2200]</t>
  </si>
  <si>
    <t>y[2201]</t>
  </si>
  <si>
    <t>y[2202]</t>
  </si>
  <si>
    <t>y[2203]</t>
  </si>
  <si>
    <t>y[2204]</t>
  </si>
  <si>
    <t>y[2205]</t>
  </si>
  <si>
    <t>y[2206]</t>
  </si>
  <si>
    <t>y[2207]</t>
  </si>
  <si>
    <t>y[2208]</t>
  </si>
  <si>
    <t>y[2209]</t>
  </si>
  <si>
    <t>y[2210]</t>
  </si>
  <si>
    <t>y[2211]</t>
  </si>
  <si>
    <t>y[2212]</t>
  </si>
  <si>
    <t>y[2213]</t>
  </si>
  <si>
    <t>y[2214]</t>
  </si>
  <si>
    <t>y[2215]</t>
  </si>
  <si>
    <t>y[2216]</t>
  </si>
  <si>
    <t>y[2217]</t>
  </si>
  <si>
    <t>y[2218]</t>
  </si>
  <si>
    <t>y[2219]</t>
  </si>
  <si>
    <t>y[2220]</t>
  </si>
  <si>
    <t>y[2221]</t>
  </si>
  <si>
    <t>y[2222]</t>
  </si>
  <si>
    <t>y[2223]</t>
  </si>
  <si>
    <t>y[2224]</t>
  </si>
  <si>
    <t>y[2225]</t>
  </si>
  <si>
    <t>y[2226]</t>
  </si>
  <si>
    <t>y[2227]</t>
  </si>
  <si>
    <t>y[2228]</t>
  </si>
  <si>
    <t>y[2229]</t>
  </si>
  <si>
    <t>y[2230]</t>
  </si>
  <si>
    <t>y[2231]</t>
  </si>
  <si>
    <t>y[2232]</t>
  </si>
  <si>
    <t>y[2233]</t>
  </si>
  <si>
    <t>y[2234]</t>
  </si>
  <si>
    <t>y[2235]</t>
  </si>
  <si>
    <t>y[2236]</t>
  </si>
  <si>
    <t>y[2237]</t>
  </si>
  <si>
    <t>y[2238]</t>
  </si>
  <si>
    <t>y[2239]</t>
  </si>
  <si>
    <t>y[2240]</t>
  </si>
  <si>
    <t>y[2241]</t>
  </si>
  <si>
    <t>y[2242]</t>
  </si>
  <si>
    <t>y[2243]</t>
  </si>
  <si>
    <t>y[2244]</t>
  </si>
  <si>
    <t>y[2245]</t>
  </si>
  <si>
    <t>y[2246]</t>
  </si>
  <si>
    <t>y[2247]</t>
  </si>
  <si>
    <t>y[2248]</t>
  </si>
  <si>
    <t>y[2249]</t>
  </si>
  <si>
    <t>y[2250]</t>
  </si>
  <si>
    <t>y[2251]</t>
  </si>
  <si>
    <t>y[2252]</t>
  </si>
  <si>
    <t>y[2253]</t>
  </si>
  <si>
    <t>y[2254]</t>
  </si>
  <si>
    <t>y[2255]</t>
  </si>
  <si>
    <t>y[2256]</t>
  </si>
  <si>
    <t>y[2257]</t>
  </si>
  <si>
    <t>y[2258]</t>
  </si>
  <si>
    <t>y[2259]</t>
  </si>
  <si>
    <t>y[2260]</t>
  </si>
  <si>
    <t>y[2261]</t>
  </si>
  <si>
    <t>y[2262]</t>
  </si>
  <si>
    <t>y[2263]</t>
  </si>
  <si>
    <t>y[2264]</t>
  </si>
  <si>
    <t>y[2265]</t>
  </si>
  <si>
    <t>y[2266]</t>
  </si>
  <si>
    <t>y[2267]</t>
  </si>
  <si>
    <t>y[2268]</t>
  </si>
  <si>
    <t>y[2269]</t>
  </si>
  <si>
    <t>y[2270]</t>
  </si>
  <si>
    <t>y[2271]</t>
  </si>
  <si>
    <t>y[2272]</t>
  </si>
  <si>
    <t>y[2273]</t>
  </si>
  <si>
    <t>y[2274]</t>
  </si>
  <si>
    <t>y[2275]</t>
  </si>
  <si>
    <t>y[2276]</t>
  </si>
  <si>
    <t>y[2277]</t>
  </si>
  <si>
    <t>y[2278]</t>
  </si>
  <si>
    <t>y[2279]</t>
  </si>
  <si>
    <t>y[2280]</t>
  </si>
  <si>
    <t>y[2281]</t>
  </si>
  <si>
    <t>y[2282]</t>
  </si>
  <si>
    <t>y[2283]</t>
  </si>
  <si>
    <t>y[2284]</t>
  </si>
  <si>
    <t>y[2285]</t>
  </si>
  <si>
    <t>y[2286]</t>
  </si>
  <si>
    <t>y[2287]</t>
  </si>
  <si>
    <t>y[2288]</t>
  </si>
  <si>
    <t>y[2289]</t>
  </si>
  <si>
    <t>y[2290]</t>
  </si>
  <si>
    <t>y[2291]</t>
  </si>
  <si>
    <t>y[2292]</t>
  </si>
  <si>
    <t>y[2293]</t>
  </si>
  <si>
    <t>y[2294]</t>
  </si>
  <si>
    <t>y[2295]</t>
  </si>
  <si>
    <t>y[2296]</t>
  </si>
  <si>
    <t>y[2297]</t>
  </si>
  <si>
    <t>y[2298]</t>
  </si>
  <si>
    <t>y[2299]</t>
  </si>
  <si>
    <t>y[2300]</t>
  </si>
  <si>
    <t>y[2301]</t>
  </si>
  <si>
    <t>y[2302]</t>
  </si>
  <si>
    <t>y[2303]</t>
  </si>
  <si>
    <t>y[2304]</t>
  </si>
  <si>
    <t>y[2305]</t>
  </si>
  <si>
    <t>y[2306]</t>
  </si>
  <si>
    <t>y[2307]</t>
  </si>
  <si>
    <t>y[2308]</t>
  </si>
  <si>
    <t>y[2309]</t>
  </si>
  <si>
    <t>y[2310]</t>
  </si>
  <si>
    <t>y[2311]</t>
  </si>
  <si>
    <t>y[2312]</t>
  </si>
  <si>
    <t>y[2313]</t>
  </si>
  <si>
    <t>y[2314]</t>
  </si>
  <si>
    <t>y[2315]</t>
  </si>
  <si>
    <t>y[2316]</t>
  </si>
  <si>
    <t>y[2317]</t>
  </si>
  <si>
    <t>y[2318]</t>
  </si>
  <si>
    <t>y[2319]</t>
  </si>
  <si>
    <t>y[2320]</t>
  </si>
  <si>
    <t>y[2321]</t>
  </si>
  <si>
    <t>y[2322]</t>
  </si>
  <si>
    <t>y[2323]</t>
  </si>
  <si>
    <t>y[2324]</t>
  </si>
  <si>
    <t>y[2325]</t>
  </si>
  <si>
    <t>y[2326]</t>
  </si>
  <si>
    <t>y[2327]</t>
  </si>
  <si>
    <t>y[2328]</t>
  </si>
  <si>
    <t>y[2329]</t>
  </si>
  <si>
    <t>y[2330]</t>
  </si>
  <si>
    <t>y[2331]</t>
  </si>
  <si>
    <t>y[2332]</t>
  </si>
  <si>
    <t>y[2333]</t>
  </si>
  <si>
    <t>y[2334]</t>
  </si>
  <si>
    <t>y[2335]</t>
  </si>
  <si>
    <t>y[2336]</t>
  </si>
  <si>
    <t>y[2337]</t>
  </si>
  <si>
    <t>y[2338]</t>
  </si>
  <si>
    <t>y[2339]</t>
  </si>
  <si>
    <t>y[2340]</t>
  </si>
  <si>
    <t>y[2341]</t>
  </si>
  <si>
    <t>y[2342]</t>
  </si>
  <si>
    <t>y[2343]</t>
  </si>
  <si>
    <t>y[2344]</t>
  </si>
  <si>
    <t>y[2345]</t>
  </si>
  <si>
    <t>y[2346]</t>
  </si>
  <si>
    <t>y[2347]</t>
  </si>
  <si>
    <t>y[2348]</t>
  </si>
  <si>
    <t>y[2349]</t>
  </si>
  <si>
    <t>y[2350]</t>
  </si>
  <si>
    <t>y[2351]</t>
  </si>
  <si>
    <t>y[2352]</t>
  </si>
  <si>
    <t>y[2353]</t>
  </si>
  <si>
    <t>y[2354]</t>
  </si>
  <si>
    <t>y[2355]</t>
  </si>
  <si>
    <t>y[2356]</t>
  </si>
  <si>
    <t>y[2357]</t>
  </si>
  <si>
    <t>y[2358]</t>
  </si>
  <si>
    <t>y[2359]</t>
  </si>
  <si>
    <t>y[2360]</t>
  </si>
  <si>
    <t>y[2361]</t>
  </si>
  <si>
    <t>y[2362]</t>
  </si>
  <si>
    <t>y[2363]</t>
  </si>
  <si>
    <t>y[2364]</t>
  </si>
  <si>
    <t>y[2365]</t>
  </si>
  <si>
    <t>y[2366]</t>
  </si>
  <si>
    <t>y[2367]</t>
  </si>
  <si>
    <t>y[2368]</t>
  </si>
  <si>
    <t>y[2369]</t>
  </si>
  <si>
    <t>y[2370]</t>
  </si>
  <si>
    <t>y[2371]</t>
  </si>
  <si>
    <t>y[2372]</t>
  </si>
  <si>
    <t>y[2373]</t>
  </si>
  <si>
    <t>y[2374]</t>
  </si>
  <si>
    <t>y[2375]</t>
  </si>
  <si>
    <t>y[2376]</t>
  </si>
  <si>
    <t>y[2377]</t>
  </si>
  <si>
    <t>y[2378]</t>
  </si>
  <si>
    <t>y[2379]</t>
  </si>
  <si>
    <t>y[2380]</t>
  </si>
  <si>
    <t>y[2381]</t>
  </si>
  <si>
    <t>y[2382]</t>
  </si>
  <si>
    <t>y[2383]</t>
  </si>
  <si>
    <t>y[2384]</t>
  </si>
  <si>
    <t>y[2385]</t>
  </si>
  <si>
    <t>y[2386]</t>
  </si>
  <si>
    <t>y[2387]</t>
  </si>
  <si>
    <t>y[2388]</t>
  </si>
  <si>
    <t>y[2389]</t>
  </si>
  <si>
    <t>y[2390]</t>
  </si>
  <si>
    <t>y[2391]</t>
  </si>
  <si>
    <t>y[2392]</t>
  </si>
  <si>
    <t>y[2393]</t>
  </si>
  <si>
    <t>y[2394]</t>
  </si>
  <si>
    <t>y[2395]</t>
  </si>
  <si>
    <t>y[2396]</t>
  </si>
  <si>
    <t>y[2397]</t>
  </si>
  <si>
    <t>y[2398]</t>
  </si>
  <si>
    <t>y[2399]</t>
  </si>
  <si>
    <t>y[2400]</t>
  </si>
  <si>
    <t>y[2401]</t>
  </si>
  <si>
    <t>y[2402]</t>
  </si>
  <si>
    <t>y[2403]</t>
  </si>
  <si>
    <t>y[2404]</t>
  </si>
  <si>
    <t>y[2405]</t>
  </si>
  <si>
    <t>y[2406]</t>
  </si>
  <si>
    <t>y[2407]</t>
  </si>
  <si>
    <t>y[2408]</t>
  </si>
  <si>
    <t>y[2409]</t>
  </si>
  <si>
    <t>y[2410]</t>
  </si>
  <si>
    <t>y[2411]</t>
  </si>
  <si>
    <t>y[2412]</t>
  </si>
  <si>
    <t>y[2413]</t>
  </si>
  <si>
    <t>y[2414]</t>
  </si>
  <si>
    <t>y[2415]</t>
  </si>
  <si>
    <t>y[2416]</t>
  </si>
  <si>
    <t>y[2417]</t>
  </si>
  <si>
    <t>y[2418]</t>
  </si>
  <si>
    <t>y[2419]</t>
  </si>
  <si>
    <t>y[2420]</t>
  </si>
  <si>
    <t>y[2421]</t>
  </si>
  <si>
    <t>y[2422]</t>
  </si>
  <si>
    <t>y[2423]</t>
  </si>
  <si>
    <t>y[2424]</t>
  </si>
  <si>
    <t>y[2425]</t>
  </si>
  <si>
    <t>y[2426]</t>
  </si>
  <si>
    <t>y[2427]</t>
  </si>
  <si>
    <t>y[2428]</t>
  </si>
  <si>
    <t>y[2429]</t>
  </si>
  <si>
    <t>y[2430]</t>
  </si>
  <si>
    <t>y[2431]</t>
  </si>
  <si>
    <t>y[2432]</t>
  </si>
  <si>
    <t>y[2433]</t>
  </si>
  <si>
    <t>y[2434]</t>
  </si>
  <si>
    <t>y[2435]</t>
  </si>
  <si>
    <t>y[2436]</t>
  </si>
  <si>
    <t>y[2437]</t>
  </si>
  <si>
    <t>y[2438]</t>
  </si>
  <si>
    <t>y[2439]</t>
  </si>
  <si>
    <t>y[2440]</t>
  </si>
  <si>
    <t>y[2441]</t>
  </si>
  <si>
    <t>y[2442]</t>
  </si>
  <si>
    <t>y[2443]</t>
  </si>
  <si>
    <t>y[2444]</t>
  </si>
  <si>
    <t>y[2445]</t>
  </si>
  <si>
    <t>y[2446]</t>
  </si>
  <si>
    <t>y[2447]</t>
  </si>
  <si>
    <t>y[2448]</t>
  </si>
  <si>
    <t>y[2449]</t>
  </si>
  <si>
    <t>y[2450]</t>
  </si>
  <si>
    <t>y[2451]</t>
  </si>
  <si>
    <t>y[2452]</t>
  </si>
  <si>
    <t>y[2453]</t>
  </si>
  <si>
    <t>y[2454]</t>
  </si>
  <si>
    <t>y[2455]</t>
  </si>
  <si>
    <t>y[2456]</t>
  </si>
  <si>
    <t>y[2457]</t>
  </si>
  <si>
    <t>y[2458]</t>
  </si>
  <si>
    <t>y[2459]</t>
  </si>
  <si>
    <t>y[2460]</t>
  </si>
  <si>
    <t>y[2461]</t>
  </si>
  <si>
    <t>y[2462]</t>
  </si>
  <si>
    <t>y[2463]</t>
  </si>
  <si>
    <t>y[2464]</t>
  </si>
  <si>
    <t>y[2465]</t>
  </si>
  <si>
    <t>y[2466]</t>
  </si>
  <si>
    <t>y[2467]</t>
  </si>
  <si>
    <t>y[2468]</t>
  </si>
  <si>
    <t>y[2469]</t>
  </si>
  <si>
    <t>y[2470]</t>
  </si>
  <si>
    <t>y[2471]</t>
  </si>
  <si>
    <t>y[2472]</t>
  </si>
  <si>
    <t>y[2473]</t>
  </si>
  <si>
    <t>y[2474]</t>
  </si>
  <si>
    <t>y[2475]</t>
  </si>
  <si>
    <t>y[2476]</t>
  </si>
  <si>
    <t>y[2477]</t>
  </si>
  <si>
    <t>y[2478]</t>
  </si>
  <si>
    <t>y[2479]</t>
  </si>
  <si>
    <t>y[2480]</t>
  </si>
  <si>
    <t>y[2481]</t>
  </si>
  <si>
    <t>y[2482]</t>
  </si>
  <si>
    <t>y[2483]</t>
  </si>
  <si>
    <t>y[2484]</t>
  </si>
  <si>
    <t>y[2485]</t>
  </si>
  <si>
    <t>y[2486]</t>
  </si>
  <si>
    <t>y[2487]</t>
  </si>
  <si>
    <t>y[2488]</t>
  </si>
  <si>
    <t>y[2489]</t>
  </si>
  <si>
    <t>y[2490]</t>
  </si>
  <si>
    <t>y[2491]</t>
  </si>
  <si>
    <t>y[2492]</t>
  </si>
  <si>
    <t>y[2493]</t>
  </si>
  <si>
    <t>y[2494]</t>
  </si>
  <si>
    <t>y[2495]</t>
  </si>
  <si>
    <t>y[2496]</t>
  </si>
  <si>
    <t>y[2497]</t>
  </si>
  <si>
    <t>y[2498]</t>
  </si>
  <si>
    <t>y[2499]</t>
  </si>
  <si>
    <t>y[2500]</t>
  </si>
  <si>
    <t>y[2501]</t>
  </si>
  <si>
    <t>y[2502]</t>
  </si>
  <si>
    <t>y[2503]</t>
  </si>
  <si>
    <t>y[2504]</t>
  </si>
  <si>
    <t>y[2505]</t>
  </si>
  <si>
    <t>y[2506]</t>
  </si>
  <si>
    <t>y[2507]</t>
  </si>
  <si>
    <t>y[2508]</t>
  </si>
  <si>
    <t>y[2509]</t>
  </si>
  <si>
    <t>y[2510]</t>
  </si>
  <si>
    <t>y[2511]</t>
  </si>
  <si>
    <t>y[2512]</t>
  </si>
  <si>
    <t>y[2513]</t>
  </si>
  <si>
    <t>y[2514]</t>
  </si>
  <si>
    <t>y[2515]</t>
  </si>
  <si>
    <t>y[2516]</t>
  </si>
  <si>
    <t>y[2517]</t>
  </si>
  <si>
    <t>y[2518]</t>
  </si>
  <si>
    <t>y[2519]</t>
  </si>
  <si>
    <t>y[2520]</t>
  </si>
  <si>
    <t>y[2521]</t>
  </si>
  <si>
    <t>y[2522]</t>
  </si>
  <si>
    <t>y[2523]</t>
  </si>
  <si>
    <t>y[2524]</t>
  </si>
  <si>
    <t>y[2525]</t>
  </si>
  <si>
    <t>y[2526]</t>
  </si>
  <si>
    <t>y[2527]</t>
  </si>
  <si>
    <t>y[2528]</t>
  </si>
  <si>
    <t>y[2529]</t>
  </si>
  <si>
    <t>y[2530]</t>
  </si>
  <si>
    <t>y[2531]</t>
  </si>
  <si>
    <t>y[2532]</t>
  </si>
  <si>
    <t>y[2533]</t>
  </si>
  <si>
    <t>y[2534]</t>
  </si>
  <si>
    <t>y[2535]</t>
  </si>
  <si>
    <t>y[2536]</t>
  </si>
  <si>
    <t>y[2537]</t>
  </si>
  <si>
    <t>y[2538]</t>
  </si>
  <si>
    <t>y[2539]</t>
  </si>
  <si>
    <t>y[2540]</t>
  </si>
  <si>
    <t>y[2541]</t>
  </si>
  <si>
    <t>y[2542]</t>
  </si>
  <si>
    <t>y[2543]</t>
  </si>
  <si>
    <t>y[2544]</t>
  </si>
  <si>
    <t>y[2545]</t>
  </si>
  <si>
    <t>y[2546]</t>
  </si>
  <si>
    <t>y[2547]</t>
  </si>
  <si>
    <t>y[2548]</t>
  </si>
  <si>
    <t>y[2549]</t>
  </si>
  <si>
    <t>y[2550]</t>
  </si>
  <si>
    <t>y[2551]</t>
  </si>
  <si>
    <t>y[2552]</t>
  </si>
  <si>
    <t>y[2553]</t>
  </si>
  <si>
    <t>y[2554]</t>
  </si>
  <si>
    <t>y[2555]</t>
  </si>
  <si>
    <t>y[2556]</t>
  </si>
  <si>
    <t>y[2557]</t>
  </si>
  <si>
    <t>y[2558]</t>
  </si>
  <si>
    <t>y[2559]</t>
  </si>
  <si>
    <t>y[2560]</t>
  </si>
  <si>
    <t>y[2561]</t>
  </si>
  <si>
    <t>y[2562]</t>
  </si>
  <si>
    <t>y[2563]</t>
  </si>
  <si>
    <t>y[2564]</t>
  </si>
  <si>
    <t>y[2565]</t>
  </si>
  <si>
    <t>y[2566]</t>
  </si>
  <si>
    <t>y[2567]</t>
  </si>
  <si>
    <t>y[2568]</t>
  </si>
  <si>
    <t>y[2569]</t>
  </si>
  <si>
    <t>y[2570]</t>
  </si>
  <si>
    <t>y[2571]</t>
  </si>
  <si>
    <t>y[2572]</t>
  </si>
  <si>
    <t>y[2573]</t>
  </si>
  <si>
    <t>y[2574]</t>
  </si>
  <si>
    <t>y[2575]</t>
  </si>
  <si>
    <t>y[2576]</t>
  </si>
  <si>
    <t>y[2577]</t>
  </si>
  <si>
    <t>y[2578]</t>
  </si>
  <si>
    <t>y[2579]</t>
  </si>
  <si>
    <t>y[2580]</t>
  </si>
  <si>
    <t>y[2581]</t>
  </si>
  <si>
    <t>y[2582]</t>
  </si>
  <si>
    <t>y[2583]</t>
  </si>
  <si>
    <t>y[2584]</t>
  </si>
  <si>
    <t>y[2585]</t>
  </si>
  <si>
    <t>y[2586]</t>
  </si>
  <si>
    <t>y[2587]</t>
  </si>
  <si>
    <t>y[2588]</t>
  </si>
  <si>
    <t>y[2589]</t>
  </si>
  <si>
    <t>y[2590]</t>
  </si>
  <si>
    <t>y[2591]</t>
  </si>
  <si>
    <t>y[2592]</t>
  </si>
  <si>
    <t>y[2593]</t>
  </si>
  <si>
    <t>y[2594]</t>
  </si>
  <si>
    <t>y[2595]</t>
  </si>
  <si>
    <t>y[2596]</t>
  </si>
  <si>
    <t>y[2597]</t>
  </si>
  <si>
    <t>y[2598]</t>
  </si>
  <si>
    <t>y[2599]</t>
  </si>
  <si>
    <t>y[2600]</t>
  </si>
  <si>
    <t>y[2601]</t>
  </si>
  <si>
    <t>y[2602]</t>
  </si>
  <si>
    <t>y[2603]</t>
  </si>
  <si>
    <t>y[2604]</t>
  </si>
  <si>
    <t>y[2605]</t>
  </si>
  <si>
    <t>y[2606]</t>
  </si>
  <si>
    <t>y[2607]</t>
  </si>
  <si>
    <t>y[2608]</t>
  </si>
  <si>
    <t>y[2609]</t>
  </si>
  <si>
    <t>y[2610]</t>
  </si>
  <si>
    <t>y[2611]</t>
  </si>
  <si>
    <t>y[2612]</t>
  </si>
  <si>
    <t>y[2613]</t>
  </si>
  <si>
    <t>y[2614]</t>
  </si>
  <si>
    <t>y[2615]</t>
  </si>
  <si>
    <t>y[2616]</t>
  </si>
  <si>
    <t>y[2617]</t>
  </si>
  <si>
    <t>y[2618]</t>
  </si>
  <si>
    <t>y[2619]</t>
  </si>
  <si>
    <t>y[2620]</t>
  </si>
  <si>
    <t>y[2621]</t>
  </si>
  <si>
    <t>y[2622]</t>
  </si>
  <si>
    <t>y[2623]</t>
  </si>
  <si>
    <t>y[2624]</t>
  </si>
  <si>
    <t>y[2625]</t>
  </si>
  <si>
    <t>y[2626]</t>
  </si>
  <si>
    <t>y[2627]</t>
  </si>
  <si>
    <t>y[2628]</t>
  </si>
  <si>
    <t>y[2629]</t>
  </si>
  <si>
    <t>y[2630]</t>
  </si>
  <si>
    <t>y[2631]</t>
  </si>
  <si>
    <t>y[2632]</t>
  </si>
  <si>
    <t>y[2633]</t>
  </si>
  <si>
    <t>y[2634]</t>
  </si>
  <si>
    <t>y[2635]</t>
  </si>
  <si>
    <t>y[2636]</t>
  </si>
  <si>
    <t>y[2637]</t>
  </si>
  <si>
    <t>y[2638]</t>
  </si>
  <si>
    <t>y[2639]</t>
  </si>
  <si>
    <t>y[2640]</t>
  </si>
  <si>
    <t>y[2641]</t>
  </si>
  <si>
    <t>y[2642]</t>
  </si>
  <si>
    <t>y[2643]</t>
  </si>
  <si>
    <t>y[2644]</t>
  </si>
  <si>
    <t>y[2645]</t>
  </si>
  <si>
    <t>y[2646]</t>
  </si>
  <si>
    <t>y[2647]</t>
  </si>
  <si>
    <t>y[2648]</t>
  </si>
  <si>
    <t>y[2649]</t>
  </si>
  <si>
    <t>y[2650]</t>
  </si>
  <si>
    <t>y[2651]</t>
  </si>
  <si>
    <t>y[2652]</t>
  </si>
  <si>
    <t>y[2653]</t>
  </si>
  <si>
    <t>y[2654]</t>
  </si>
  <si>
    <t>y[2655]</t>
  </si>
  <si>
    <t>y[2656]</t>
  </si>
  <si>
    <t>y[2657]</t>
  </si>
  <si>
    <t>y[2658]</t>
  </si>
  <si>
    <t>y[2659]</t>
  </si>
  <si>
    <t>y[2660]</t>
  </si>
  <si>
    <t>y[2661]</t>
  </si>
  <si>
    <t>y[2662]</t>
  </si>
  <si>
    <t>y[2663]</t>
  </si>
  <si>
    <t>y[2664]</t>
  </si>
  <si>
    <t>y[2665]</t>
  </si>
  <si>
    <t>y[2666]</t>
  </si>
  <si>
    <t>y[2667]</t>
  </si>
  <si>
    <t>y[2668]</t>
  </si>
  <si>
    <t>y[2669]</t>
  </si>
  <si>
    <t>y[2670]</t>
  </si>
  <si>
    <t>y[2671]</t>
  </si>
  <si>
    <t>y[2672]</t>
  </si>
  <si>
    <t>y[2673]</t>
  </si>
  <si>
    <t>y[2674]</t>
  </si>
  <si>
    <t>y[2675]</t>
  </si>
  <si>
    <t>y[2676]</t>
  </si>
  <si>
    <t>y[2677]</t>
  </si>
  <si>
    <t>y[2678]</t>
  </si>
  <si>
    <t>y[2679]</t>
  </si>
  <si>
    <t>y[2680]</t>
  </si>
  <si>
    <t>y[2681]</t>
  </si>
  <si>
    <t>y[2682]</t>
  </si>
  <si>
    <t>y[2683]</t>
  </si>
  <si>
    <t>y[2684]</t>
  </si>
  <si>
    <t>y[2685]</t>
  </si>
  <si>
    <t>y[2686]</t>
  </si>
  <si>
    <t>y[2687]</t>
  </si>
  <si>
    <t>y[2688]</t>
  </si>
  <si>
    <t>y[2689]</t>
  </si>
  <si>
    <t>y[2690]</t>
  </si>
  <si>
    <t>y[2691]</t>
  </si>
  <si>
    <t>y[2692]</t>
  </si>
  <si>
    <t>y[2693]</t>
  </si>
  <si>
    <t>y[2694]</t>
  </si>
  <si>
    <t>y[2695]</t>
  </si>
  <si>
    <t>y[2696]</t>
  </si>
  <si>
    <t>y[2697]</t>
  </si>
  <si>
    <t>y[2698]</t>
  </si>
  <si>
    <t>y[2699]</t>
  </si>
  <si>
    <t>y[2700]</t>
  </si>
  <si>
    <t>y[2701]</t>
  </si>
  <si>
    <t>y[2702]</t>
  </si>
  <si>
    <t>y[2703]</t>
  </si>
  <si>
    <t>y[2704]</t>
  </si>
  <si>
    <t>y[2705]</t>
  </si>
  <si>
    <t>y[2706]</t>
  </si>
  <si>
    <t>y[2707]</t>
  </si>
  <si>
    <t>y[2708]</t>
  </si>
  <si>
    <t>y[2709]</t>
  </si>
  <si>
    <t>y[2710]</t>
  </si>
  <si>
    <t>y[2711]</t>
  </si>
  <si>
    <t>y[2712]</t>
  </si>
  <si>
    <t>y[2713]</t>
  </si>
  <si>
    <t>y[2714]</t>
  </si>
  <si>
    <t>y[2715]</t>
  </si>
  <si>
    <t>y[2716]</t>
  </si>
  <si>
    <t>y[2717]</t>
  </si>
  <si>
    <t>y[2718]</t>
  </si>
  <si>
    <t>y[2719]</t>
  </si>
  <si>
    <t>y[2720]</t>
  </si>
  <si>
    <t>y[2721]</t>
  </si>
  <si>
    <t>y[2722]</t>
  </si>
  <si>
    <t>y[2723]</t>
  </si>
  <si>
    <t>y[2724]</t>
  </si>
  <si>
    <t>y[2725]</t>
  </si>
  <si>
    <t>y[2726]</t>
  </si>
  <si>
    <t>y[2727]</t>
  </si>
  <si>
    <t>y[2728]</t>
  </si>
  <si>
    <t>y[2729]</t>
  </si>
  <si>
    <t>y[2730]</t>
  </si>
  <si>
    <t>y[2731]</t>
  </si>
  <si>
    <t>y[2732]</t>
  </si>
  <si>
    <t>y[2733]</t>
  </si>
  <si>
    <t>y[2734]</t>
  </si>
  <si>
    <t>y[2735]</t>
  </si>
  <si>
    <t>y[2736]</t>
  </si>
  <si>
    <t>y[2737]</t>
  </si>
  <si>
    <t>y[2738]</t>
  </si>
  <si>
    <t>y[2739]</t>
  </si>
  <si>
    <t>y[2740]</t>
  </si>
  <si>
    <t>y[2741]</t>
  </si>
  <si>
    <t>y[2742]</t>
  </si>
  <si>
    <t>y[2743]</t>
  </si>
  <si>
    <t>y[2744]</t>
  </si>
  <si>
    <t>y[2745]</t>
  </si>
  <si>
    <t>y[2746]</t>
  </si>
  <si>
    <t>y[2747]</t>
  </si>
  <si>
    <t>y[2748]</t>
  </si>
  <si>
    <t>y[2749]</t>
  </si>
  <si>
    <t>y[2750]</t>
  </si>
  <si>
    <t>y[2751]</t>
  </si>
  <si>
    <t>y[2752]</t>
  </si>
  <si>
    <t>y[2753]</t>
  </si>
  <si>
    <t>y[2754]</t>
  </si>
  <si>
    <t>y[2755]</t>
  </si>
  <si>
    <t>y[2756]</t>
  </si>
  <si>
    <t>y[2757]</t>
  </si>
  <si>
    <t>y[2758]</t>
  </si>
  <si>
    <t>y[2759]</t>
  </si>
  <si>
    <t>y[2760]</t>
  </si>
  <si>
    <t>y[2761]</t>
  </si>
  <si>
    <t>y[2762]</t>
  </si>
  <si>
    <t>y[2763]</t>
  </si>
  <si>
    <t>y[2764]</t>
  </si>
  <si>
    <t>y[2765]</t>
  </si>
  <si>
    <t>y[2766]</t>
  </si>
  <si>
    <t>y[2767]</t>
  </si>
  <si>
    <t>y[2768]</t>
  </si>
  <si>
    <t>y[2769]</t>
  </si>
  <si>
    <t>y[2770]</t>
  </si>
  <si>
    <t>y[2771]</t>
  </si>
  <si>
    <t>y[2772]</t>
  </si>
  <si>
    <t>y[2773]</t>
  </si>
  <si>
    <t>y[2774]</t>
  </si>
  <si>
    <t>y[2775]</t>
  </si>
  <si>
    <t>y[2776]</t>
  </si>
  <si>
    <t>y[2777]</t>
  </si>
  <si>
    <t>y[2778]</t>
  </si>
  <si>
    <t>y[2779]</t>
  </si>
  <si>
    <t>y[2780]</t>
  </si>
  <si>
    <t>y[2781]</t>
  </si>
  <si>
    <t>y[2782]</t>
  </si>
  <si>
    <t>y[2783]</t>
  </si>
  <si>
    <t>y[2784]</t>
  </si>
  <si>
    <t>y[2785]</t>
  </si>
  <si>
    <t>y[2786]</t>
  </si>
  <si>
    <t>y[2787]</t>
  </si>
  <si>
    <t>y[2788]</t>
  </si>
  <si>
    <t>y[2789]</t>
  </si>
  <si>
    <t>y[2790]</t>
  </si>
  <si>
    <t>y[2791]</t>
  </si>
  <si>
    <t>y[2792]</t>
  </si>
  <si>
    <t>y[2793]</t>
  </si>
  <si>
    <t>y[2794]</t>
  </si>
  <si>
    <t>y[2795]</t>
  </si>
  <si>
    <t>y[2796]</t>
  </si>
  <si>
    <t>y[2797]</t>
  </si>
  <si>
    <t>y[2798]</t>
  </si>
  <si>
    <t>y[2799]</t>
  </si>
  <si>
    <t>t_meal_4</t>
  </si>
  <si>
    <t>phase_gbd_4</t>
  </si>
  <si>
    <t>V_vein_4</t>
  </si>
  <si>
    <t>V_rheart_4</t>
  </si>
  <si>
    <t>V_pb1_4</t>
  </si>
  <si>
    <t>V_pb2_4</t>
  </si>
  <si>
    <t>V_pb3_4</t>
  </si>
  <si>
    <t>V_pb4_4</t>
  </si>
  <si>
    <t>V_lheart_4</t>
  </si>
  <si>
    <t>V_artery_4</t>
  </si>
  <si>
    <t>V_other_4</t>
  </si>
  <si>
    <t>V_if_4</t>
  </si>
  <si>
    <t>V_pv_4</t>
  </si>
  <si>
    <t>V_hb_inlet_4</t>
  </si>
  <si>
    <t>V_fhb1_4</t>
  </si>
  <si>
    <t>V_fhb2_4</t>
  </si>
  <si>
    <t>V_fhb3_4</t>
  </si>
  <si>
    <t>V_fhb4_4</t>
  </si>
  <si>
    <t>V_fhb5_4</t>
  </si>
  <si>
    <t>V_hb_outlet_4</t>
  </si>
  <si>
    <t>V_hduct_4</t>
  </si>
  <si>
    <t>V_gbd_4</t>
  </si>
  <si>
    <t>V_bduct_4</t>
  </si>
  <si>
    <t>V_gbd_empty_4</t>
  </si>
  <si>
    <t>V_gbd_refill_4</t>
  </si>
  <si>
    <t>V_rb_glm_4</t>
  </si>
  <si>
    <t>V_rb1_4</t>
  </si>
  <si>
    <t>V_rb2_4</t>
  </si>
  <si>
    <t>V_rb3_4</t>
  </si>
  <si>
    <t>V_rb4_4</t>
  </si>
  <si>
    <t>V_rb5_4</t>
  </si>
  <si>
    <t>V_ru0_4</t>
  </si>
  <si>
    <t>V_ru1_4</t>
  </si>
  <si>
    <t>V_ru2_4</t>
  </si>
  <si>
    <t>V_ru3_4</t>
  </si>
  <si>
    <t>V_ru4_4</t>
  </si>
  <si>
    <t>V_ru5_4</t>
  </si>
  <si>
    <t>V_ru6_4</t>
  </si>
  <si>
    <t>V_ru7_4</t>
  </si>
  <si>
    <t>V_ru8_4</t>
  </si>
  <si>
    <t>V_ru9_4</t>
  </si>
  <si>
    <t>V_ru10_4</t>
  </si>
  <si>
    <t>V_ru11_4</t>
  </si>
  <si>
    <t>V_ru12_4</t>
  </si>
  <si>
    <t>V_ru13_4</t>
  </si>
  <si>
    <t>V_ru14_4</t>
  </si>
  <si>
    <t>V_ru15_4</t>
  </si>
  <si>
    <t>V_ru16_4</t>
  </si>
  <si>
    <t>V_ru17_4</t>
  </si>
  <si>
    <t>V_ru18_4</t>
  </si>
  <si>
    <t>V_ru19_4</t>
  </si>
  <si>
    <t>V_ru20_4</t>
  </si>
  <si>
    <t>V_ru21_4</t>
  </si>
  <si>
    <t>V_ru22_4</t>
  </si>
  <si>
    <t>V_ru23_4</t>
  </si>
  <si>
    <t>V_ru24_4</t>
  </si>
  <si>
    <t>V_ru25_4</t>
  </si>
  <si>
    <t>V_ru26_4</t>
  </si>
  <si>
    <t>V_ru27_4</t>
  </si>
  <si>
    <t>V_ru28_4</t>
  </si>
  <si>
    <t>V_ru29_4</t>
  </si>
  <si>
    <t>V_ru30_4</t>
  </si>
  <si>
    <t>V_ru31_4</t>
  </si>
  <si>
    <t>V_ru32_4</t>
  </si>
  <si>
    <t>V_ru33_4</t>
  </si>
  <si>
    <t>V_ru34_4</t>
  </si>
  <si>
    <t>V_ru35_4</t>
  </si>
  <si>
    <t>V_ru36_4</t>
  </si>
  <si>
    <t>V_ru37_4</t>
  </si>
  <si>
    <t>V_ru38_4</t>
  </si>
  <si>
    <t>V_ru39_4</t>
  </si>
  <si>
    <t>V_ubd_4</t>
  </si>
  <si>
    <t>V_urinated_4</t>
  </si>
  <si>
    <t>V_gb_ma_4</t>
  </si>
  <si>
    <t>V_gb1_4</t>
  </si>
  <si>
    <t>V_gb2_4</t>
  </si>
  <si>
    <t>V_gb3_4</t>
  </si>
  <si>
    <t>V_gb4_4</t>
  </si>
  <si>
    <t>V_gb5_4</t>
  </si>
  <si>
    <t>V_gb6_4</t>
  </si>
  <si>
    <t>V_gb7_4</t>
  </si>
  <si>
    <t>V_gb8_4</t>
  </si>
  <si>
    <t>V_gb9_4</t>
  </si>
  <si>
    <t>V_gb10_4</t>
  </si>
  <si>
    <t>V_gb11_4</t>
  </si>
  <si>
    <t>V_gb12_4</t>
  </si>
  <si>
    <t>V_gb13_4</t>
  </si>
  <si>
    <t>V_gb14_4</t>
  </si>
  <si>
    <t>V_gb15_4</t>
  </si>
  <si>
    <t>V_gb16_4</t>
  </si>
  <si>
    <t>V_gb17_4</t>
  </si>
  <si>
    <t>V_gb18_4</t>
  </si>
  <si>
    <t>V_gb19_4</t>
  </si>
  <si>
    <t>V_gb20_4</t>
  </si>
  <si>
    <t>V_gb21_4</t>
  </si>
  <si>
    <t>V_gb22_4</t>
  </si>
  <si>
    <t>V_gb23_4</t>
  </si>
  <si>
    <t>V_gb24_4</t>
  </si>
  <si>
    <t>V_gb25_4</t>
  </si>
  <si>
    <t>V_gb26_4</t>
  </si>
  <si>
    <t>V_gb27_4</t>
  </si>
  <si>
    <t>V_gb28_4</t>
  </si>
  <si>
    <t>V_gb29_4</t>
  </si>
  <si>
    <t>V_gb30_4</t>
  </si>
  <si>
    <t>V_gb31_4</t>
  </si>
  <si>
    <t>V_gb32_4</t>
  </si>
  <si>
    <t>V_gb33_4</t>
  </si>
  <si>
    <t>V_gb34_4</t>
  </si>
  <si>
    <t>V_gb35_4</t>
  </si>
  <si>
    <t>V_gb36_4</t>
  </si>
  <si>
    <t>V_gb37_4</t>
  </si>
  <si>
    <t>V_gf1_4</t>
  </si>
  <si>
    <t>V_gf2_4</t>
  </si>
  <si>
    <t>V_gf3_4</t>
  </si>
  <si>
    <t>V_gf4_4</t>
  </si>
  <si>
    <t>V_gf5_4</t>
  </si>
  <si>
    <t>V_gf6_4</t>
  </si>
  <si>
    <t>V_gf7_4</t>
  </si>
  <si>
    <t>V_gf8_4</t>
  </si>
  <si>
    <t>V_gf9_4</t>
  </si>
  <si>
    <t>V_gf10_4</t>
  </si>
  <si>
    <t>V_gf11_4</t>
  </si>
  <si>
    <t>V_gf12_4</t>
  </si>
  <si>
    <t>V_gf13_4</t>
  </si>
  <si>
    <t>V_gf14_4</t>
  </si>
  <si>
    <t>V_gf15_4</t>
  </si>
  <si>
    <t>V_gf16_4</t>
  </si>
  <si>
    <t>V_gf17_4</t>
  </si>
  <si>
    <t>V_gf18_4</t>
  </si>
  <si>
    <t>V_gf19_4</t>
  </si>
  <si>
    <t>V_gf20_4</t>
  </si>
  <si>
    <t>V_gf21_4</t>
  </si>
  <si>
    <t>V_gf22_4</t>
  </si>
  <si>
    <t>V_gf23_4</t>
  </si>
  <si>
    <t>V_gf24_4</t>
  </si>
  <si>
    <t>V_gf25_4</t>
  </si>
  <si>
    <t>V_gf26_4</t>
  </si>
  <si>
    <t>V_gf27_4</t>
  </si>
  <si>
    <t>V_gf28_4</t>
  </si>
  <si>
    <t>V_gf29_4</t>
  </si>
  <si>
    <t>V_gf30_4</t>
  </si>
  <si>
    <t>V_gf31_4</t>
  </si>
  <si>
    <t>V_gf32_4</t>
  </si>
  <si>
    <t>V_gf33_4</t>
  </si>
  <si>
    <t>V_gf34_4</t>
  </si>
  <si>
    <t>V_gf35_4</t>
  </si>
  <si>
    <t>V_gf36_4</t>
  </si>
  <si>
    <t>V_gf37_4</t>
  </si>
  <si>
    <t>V_gf_def_4</t>
  </si>
  <si>
    <t>W_gr1_4</t>
  </si>
  <si>
    <t>W_gr2_4</t>
  </si>
  <si>
    <t>W_gr3_4</t>
  </si>
  <si>
    <t>W_gr4_4</t>
  </si>
  <si>
    <t>W_gr5_4</t>
  </si>
  <si>
    <t>W_gr6_4</t>
  </si>
  <si>
    <t>W_gr7_4</t>
  </si>
  <si>
    <t>W_gr8_4</t>
  </si>
  <si>
    <t>W_gr9_4</t>
  </si>
  <si>
    <t>W_gr10_4</t>
  </si>
  <si>
    <t>W_gr11_4</t>
  </si>
  <si>
    <t>W_gr12_4</t>
  </si>
  <si>
    <t>W_gr13_4</t>
  </si>
  <si>
    <t>W_gr14_4</t>
  </si>
  <si>
    <t>W_gr15_4</t>
  </si>
  <si>
    <t>W_gr16_4</t>
  </si>
  <si>
    <t>W_gr17_4</t>
  </si>
  <si>
    <t>W_gr18_4</t>
  </si>
  <si>
    <t>W_gr19_4</t>
  </si>
  <si>
    <t>W_gr20_4</t>
  </si>
  <si>
    <t>W_gr21_4</t>
  </si>
  <si>
    <t>W_gr22_4</t>
  </si>
  <si>
    <t>W_gr23_4</t>
  </si>
  <si>
    <t>W_gr24_4</t>
  </si>
  <si>
    <t>W_gr25_4</t>
  </si>
  <si>
    <t>W_gr26_4</t>
  </si>
  <si>
    <t>W_gr27_4</t>
  </si>
  <si>
    <t>W_gr28_4</t>
  </si>
  <si>
    <t>W_gr29_4</t>
  </si>
  <si>
    <t>W_gr30_4</t>
  </si>
  <si>
    <t>W_gr31_4</t>
  </si>
  <si>
    <t>W_gr32_4</t>
  </si>
  <si>
    <t>W_gr33_4</t>
  </si>
  <si>
    <t>W_gr34_4</t>
  </si>
  <si>
    <t>W_gr35_4</t>
  </si>
  <si>
    <t>W_gr36_4</t>
  </si>
  <si>
    <t>W_gr37_4</t>
  </si>
  <si>
    <t>W_gr_def_4</t>
  </si>
  <si>
    <t>V_total_4</t>
  </si>
  <si>
    <t>X_vein_4</t>
  </si>
  <si>
    <t>X_rheart_4</t>
  </si>
  <si>
    <t>X_pb1_4</t>
  </si>
  <si>
    <t>X_pb2_4</t>
  </si>
  <si>
    <t>X_pb3_4</t>
  </si>
  <si>
    <t>X_pb4_4</t>
  </si>
  <si>
    <t>X_lheart_4</t>
  </si>
  <si>
    <t>X_artery_4</t>
  </si>
  <si>
    <t>X_other_4</t>
  </si>
  <si>
    <t>X_if_4</t>
  </si>
  <si>
    <t>X_pv_4</t>
  </si>
  <si>
    <t>X_hb_inlet_4</t>
  </si>
  <si>
    <t>X_fhb1_4</t>
  </si>
  <si>
    <t>X_fhb2_4</t>
  </si>
  <si>
    <t>X_fhb3_4</t>
  </si>
  <si>
    <t>X_fhb4_4</t>
  </si>
  <si>
    <t>X_fhb5_4</t>
  </si>
  <si>
    <t>X_hb_outlet_4</t>
  </si>
  <si>
    <t>X_hduct_4</t>
  </si>
  <si>
    <t>X_gbd_4</t>
  </si>
  <si>
    <t>X_bduct_4</t>
  </si>
  <si>
    <t>X_gbd_empty_4</t>
  </si>
  <si>
    <t>X_gbd_refill_4</t>
  </si>
  <si>
    <t>X_rb_glm_4</t>
  </si>
  <si>
    <t>X_rb1_4</t>
  </si>
  <si>
    <t>X_rb2_4</t>
  </si>
  <si>
    <t>X_rb3_4</t>
  </si>
  <si>
    <t>X_rb4_4</t>
  </si>
  <si>
    <t>X_rb5_4</t>
  </si>
  <si>
    <t>X_ru0_4</t>
  </si>
  <si>
    <t>X_ru1_4</t>
  </si>
  <si>
    <t>X_ru2_4</t>
  </si>
  <si>
    <t>X_ru3_4</t>
  </si>
  <si>
    <t>X_ru4_4</t>
  </si>
  <si>
    <t>X_ru5_4</t>
  </si>
  <si>
    <t>X_ru6_4</t>
  </si>
  <si>
    <t>X_ru7_4</t>
  </si>
  <si>
    <t>X_ru8_4</t>
  </si>
  <si>
    <t>X_ru9_4</t>
  </si>
  <si>
    <t>X_ru10_4</t>
  </si>
  <si>
    <t>X_ru11_4</t>
  </si>
  <si>
    <t>X_ru12_4</t>
  </si>
  <si>
    <t>X_ru13_4</t>
  </si>
  <si>
    <t>X_ru14_4</t>
  </si>
  <si>
    <t>X_ru15_4</t>
  </si>
  <si>
    <t>X_ru16_4</t>
  </si>
  <si>
    <t>X_ru17_4</t>
  </si>
  <si>
    <t>X_ru18_4</t>
  </si>
  <si>
    <t>X_ru19_4</t>
  </si>
  <si>
    <t>X_ru20_4</t>
  </si>
  <si>
    <t>X_ru21_4</t>
  </si>
  <si>
    <t>X_ru22_4</t>
  </si>
  <si>
    <t>X_ru23_4</t>
  </si>
  <si>
    <t>X_ru24_4</t>
  </si>
  <si>
    <t>X_ru25_4</t>
  </si>
  <si>
    <t>X_ru26_4</t>
  </si>
  <si>
    <t>X_ru27_4</t>
  </si>
  <si>
    <t>X_ru28_4</t>
  </si>
  <si>
    <t>X_ru29_4</t>
  </si>
  <si>
    <t>X_ru30_4</t>
  </si>
  <si>
    <t>X_ru31_4</t>
  </si>
  <si>
    <t>X_ru32_4</t>
  </si>
  <si>
    <t>X_ru33_4</t>
  </si>
  <si>
    <t>X_ru34_4</t>
  </si>
  <si>
    <t>X_ru35_4</t>
  </si>
  <si>
    <t>X_ru36_4</t>
  </si>
  <si>
    <t>X_ru37_4</t>
  </si>
  <si>
    <t>X_ru38_4</t>
  </si>
  <si>
    <t>X_ru39_4</t>
  </si>
  <si>
    <t>X_ubd_4</t>
  </si>
  <si>
    <t>X_urinated_4</t>
  </si>
  <si>
    <t>X_gb_ma_4</t>
  </si>
  <si>
    <t>X_gb1_4</t>
  </si>
  <si>
    <t>X_gb2_4</t>
  </si>
  <si>
    <t>X_gb3_4</t>
  </si>
  <si>
    <t>X_gb4_4</t>
  </si>
  <si>
    <t>X_gb5_4</t>
  </si>
  <si>
    <t>X_gb6_4</t>
  </si>
  <si>
    <t>X_gb7_4</t>
  </si>
  <si>
    <t>X_gb8_4</t>
  </si>
  <si>
    <t>X_gb9_4</t>
  </si>
  <si>
    <t>X_gb10_4</t>
  </si>
  <si>
    <t>X_gb11_4</t>
  </si>
  <si>
    <t>X_gb12_4</t>
  </si>
  <si>
    <t>X_gb13_4</t>
  </si>
  <si>
    <t>X_gb14_4</t>
  </si>
  <si>
    <t>X_gb15_4</t>
  </si>
  <si>
    <t>X_gb16_4</t>
  </si>
  <si>
    <t>X_gb17_4</t>
  </si>
  <si>
    <t>X_gb18_4</t>
  </si>
  <si>
    <t>X_gb19_4</t>
  </si>
  <si>
    <t>X_gb20_4</t>
  </si>
  <si>
    <t>X_gb21_4</t>
  </si>
  <si>
    <t>X_gb22_4</t>
  </si>
  <si>
    <t>X_gb23_4</t>
  </si>
  <si>
    <t>X_gb24_4</t>
  </si>
  <si>
    <t>X_gb25_4</t>
  </si>
  <si>
    <t>X_gb26_4</t>
  </si>
  <si>
    <t>X_gb27_4</t>
  </si>
  <si>
    <t>X_gb28_4</t>
  </si>
  <si>
    <t>X_gb29_4</t>
  </si>
  <si>
    <t>X_gb30_4</t>
  </si>
  <si>
    <t>X_gb31_4</t>
  </si>
  <si>
    <t>X_gb32_4</t>
  </si>
  <si>
    <t>X_gb33_4</t>
  </si>
  <si>
    <t>X_gb34_4</t>
  </si>
  <si>
    <t>X_gb35_4</t>
  </si>
  <si>
    <t>X_gb36_4</t>
  </si>
  <si>
    <t>X_gb37_4</t>
  </si>
  <si>
    <t>X_gf1_4</t>
  </si>
  <si>
    <t>X_gf2_4</t>
  </si>
  <si>
    <t>X_gf3_4</t>
  </si>
  <si>
    <t>X_gf4_4</t>
  </si>
  <si>
    <t>X_gf5_4</t>
  </si>
  <si>
    <t>X_gf6_4</t>
  </si>
  <si>
    <t>X_gf7_4</t>
  </si>
  <si>
    <t>X_gf8_4</t>
  </si>
  <si>
    <t>X_gf9_4</t>
  </si>
  <si>
    <t>X_gf10_4</t>
  </si>
  <si>
    <t>X_gf11_4</t>
  </si>
  <si>
    <t>X_gf12_4</t>
  </si>
  <si>
    <t>X_gf13_4</t>
  </si>
  <si>
    <t>X_gf14_4</t>
  </si>
  <si>
    <t>X_gf15_4</t>
  </si>
  <si>
    <t>X_gf16_4</t>
  </si>
  <si>
    <t>X_gf17_4</t>
  </si>
  <si>
    <t>X_gf18_4</t>
  </si>
  <si>
    <t>X_gf19_4</t>
  </si>
  <si>
    <t>X_gf20_4</t>
  </si>
  <si>
    <t>X_gf21_4</t>
  </si>
  <si>
    <t>X_gf22_4</t>
  </si>
  <si>
    <t>X_gf23_4</t>
  </si>
  <si>
    <t>X_gf24_4</t>
  </si>
  <si>
    <t>X_gf25_4</t>
  </si>
  <si>
    <t>X_gf26_4</t>
  </si>
  <si>
    <t>X_gf27_4</t>
  </si>
  <si>
    <t>X_gf28_4</t>
  </si>
  <si>
    <t>X_gf29_4</t>
  </si>
  <si>
    <t>X_gf30_4</t>
  </si>
  <si>
    <t>X_gf31_4</t>
  </si>
  <si>
    <t>X_gf32_4</t>
  </si>
  <si>
    <t>X_gf33_4</t>
  </si>
  <si>
    <t>X_gf34_4</t>
  </si>
  <si>
    <t>X_gf35_4</t>
  </si>
  <si>
    <t>X_gf36_4</t>
  </si>
  <si>
    <t>X_gf37_4</t>
  </si>
  <si>
    <t>X_gf_def_4</t>
  </si>
  <si>
    <t>X_hc1_4</t>
  </si>
  <si>
    <t>X_hc2_4</t>
  </si>
  <si>
    <t>X_hc3_4</t>
  </si>
  <si>
    <t>X_hc4_4</t>
  </si>
  <si>
    <t>X_hc5_4</t>
  </si>
  <si>
    <t>X_rc1_4</t>
  </si>
  <si>
    <t>X_rc2_4</t>
  </si>
  <si>
    <t>X_rc3_4</t>
  </si>
  <si>
    <t>X_rc4_4</t>
  </si>
  <si>
    <t>X_rc5_4</t>
  </si>
  <si>
    <t>X_gc1_4</t>
  </si>
  <si>
    <t>X_gc2_4</t>
  </si>
  <si>
    <t>X_gc3_4</t>
  </si>
  <si>
    <t>X_gc4_4</t>
  </si>
  <si>
    <t>X_gc5_4</t>
  </si>
  <si>
    <t>X_gc6_4</t>
  </si>
  <si>
    <t>X_gc7_4</t>
  </si>
  <si>
    <t>X_gc8_4</t>
  </si>
  <si>
    <t>X_gc9_4</t>
  </si>
  <si>
    <t>X_gc10_4</t>
  </si>
  <si>
    <t>X_gc11_4</t>
  </si>
  <si>
    <t>X_gc12_4</t>
  </si>
  <si>
    <t>X_gc13_4</t>
  </si>
  <si>
    <t>X_gc14_4</t>
  </si>
  <si>
    <t>X_gc15_4</t>
  </si>
  <si>
    <t>X_gc16_4</t>
  </si>
  <si>
    <t>X_gc17_4</t>
  </si>
  <si>
    <t>X_gc18_4</t>
  </si>
  <si>
    <t>X_gc19_4</t>
  </si>
  <si>
    <t>X_gc20_4</t>
  </si>
  <si>
    <t>X_gc21_4</t>
  </si>
  <si>
    <t>X_gc22_4</t>
  </si>
  <si>
    <t>X_gc23_4</t>
  </si>
  <si>
    <t>X_gc24_4</t>
  </si>
  <si>
    <t>X_gc25_4</t>
  </si>
  <si>
    <t>X_gc26_4</t>
  </si>
  <si>
    <t>X_gc27_4</t>
  </si>
  <si>
    <t>X_gc28_4</t>
  </si>
  <si>
    <t>X_gc29_4</t>
  </si>
  <si>
    <t>X_gc30_4</t>
  </si>
  <si>
    <t>X_gc31_4</t>
  </si>
  <si>
    <t>X_gc32_4</t>
  </si>
  <si>
    <t>X_gc33_4</t>
  </si>
  <si>
    <t>X_gc34_4</t>
  </si>
  <si>
    <t>X_gc35_4</t>
  </si>
  <si>
    <t>X_gc36_4</t>
  </si>
  <si>
    <t>X_gc37_4</t>
  </si>
  <si>
    <t>X_gp1_4</t>
  </si>
  <si>
    <t>X_gp2_4</t>
  </si>
  <si>
    <t>X_gp3_4</t>
  </si>
  <si>
    <t>X_gp4_4</t>
  </si>
  <si>
    <t>X_gp5_4</t>
  </si>
  <si>
    <t>X_gp6_4</t>
  </si>
  <si>
    <t>X_gp7_4</t>
  </si>
  <si>
    <t>X_gp8_4</t>
  </si>
  <si>
    <t>X_gp9_4</t>
  </si>
  <si>
    <t>X_gp10_4</t>
  </si>
  <si>
    <t>X_gp11_4</t>
  </si>
  <si>
    <t>X_gp12_4</t>
  </si>
  <si>
    <t>X_gp13_4</t>
  </si>
  <si>
    <t>X_gp14_4</t>
  </si>
  <si>
    <t>X_gp15_4</t>
  </si>
  <si>
    <t>X_gp16_4</t>
  </si>
  <si>
    <t>X_gp17_4</t>
  </si>
  <si>
    <t>X_gp18_4</t>
  </si>
  <si>
    <t>X_gp19_4</t>
  </si>
  <si>
    <t>X_gp20_4</t>
  </si>
  <si>
    <t>X_gp21_4</t>
  </si>
  <si>
    <t>X_gp22_4</t>
  </si>
  <si>
    <t>X_gp23_4</t>
  </si>
  <si>
    <t>X_gp24_4</t>
  </si>
  <si>
    <t>X_gp25_4</t>
  </si>
  <si>
    <t>X_gp26_4</t>
  </si>
  <si>
    <t>X_gp27_4</t>
  </si>
  <si>
    <t>X_gp28_4</t>
  </si>
  <si>
    <t>X_gp29_4</t>
  </si>
  <si>
    <t>X_gp30_4</t>
  </si>
  <si>
    <t>X_gp31_4</t>
  </si>
  <si>
    <t>X_gp32_4</t>
  </si>
  <si>
    <t>X_gp33_4</t>
  </si>
  <si>
    <t>X_gp34_4</t>
  </si>
  <si>
    <t>X_gp35_4</t>
  </si>
  <si>
    <t>X_gp36_4</t>
  </si>
  <si>
    <t>X_gp37_4</t>
  </si>
  <si>
    <t>X_gp_def_4</t>
  </si>
  <si>
    <t>X_gs1_4</t>
  </si>
  <si>
    <t>X_gs2_4</t>
  </si>
  <si>
    <t>X_gs3_4</t>
  </si>
  <si>
    <t>X_gs4_4</t>
  </si>
  <si>
    <t>X_gs5_4</t>
  </si>
  <si>
    <t>X_gs6_4</t>
  </si>
  <si>
    <t>X_gs7_4</t>
  </si>
  <si>
    <t>X_gs8_4</t>
  </si>
  <si>
    <t>X_gs9_4</t>
  </si>
  <si>
    <t>X_gs10_4</t>
  </si>
  <si>
    <t>X_gs11_4</t>
  </si>
  <si>
    <t>X_gs12_4</t>
  </si>
  <si>
    <t>X_gs13_4</t>
  </si>
  <si>
    <t>X_gs14_4</t>
  </si>
  <si>
    <t>X_gs15_4</t>
  </si>
  <si>
    <t>X_gs16_4</t>
  </si>
  <si>
    <t>X_gs17_4</t>
  </si>
  <si>
    <t>X_gs18_4</t>
  </si>
  <si>
    <t>X_gs19_4</t>
  </si>
  <si>
    <t>X_gs20_4</t>
  </si>
  <si>
    <t>X_gs21_4</t>
  </si>
  <si>
    <t>X_gs22_4</t>
  </si>
  <si>
    <t>X_gs23_4</t>
  </si>
  <si>
    <t>X_gs24_4</t>
  </si>
  <si>
    <t>X_gs25_4</t>
  </si>
  <si>
    <t>X_gs26_4</t>
  </si>
  <si>
    <t>X_gs27_4</t>
  </si>
  <si>
    <t>X_gs28_4</t>
  </si>
  <si>
    <t>X_gs29_4</t>
  </si>
  <si>
    <t>X_gs30_4</t>
  </si>
  <si>
    <t>X_gs31_4</t>
  </si>
  <si>
    <t>X_gs32_4</t>
  </si>
  <si>
    <t>X_gs33_4</t>
  </si>
  <si>
    <t>X_gs34_4</t>
  </si>
  <si>
    <t>X_gs35_4</t>
  </si>
  <si>
    <t>X_gs36_4</t>
  </si>
  <si>
    <t>X_gs37_4</t>
  </si>
  <si>
    <t>X_gs_def_4</t>
  </si>
  <si>
    <t>X_total_4</t>
  </si>
  <si>
    <t>X_vein_4m</t>
  </si>
  <si>
    <t>X_rheart_4m</t>
  </si>
  <si>
    <t>X_pb1_4m</t>
  </si>
  <si>
    <t>X_pb2_4m</t>
  </si>
  <si>
    <t>X_pb3_4m</t>
  </si>
  <si>
    <t>X_pb4_4m</t>
  </si>
  <si>
    <t>X_lheart_4m</t>
  </si>
  <si>
    <t>X_artery_4m</t>
  </si>
  <si>
    <t>X_other_4m</t>
  </si>
  <si>
    <t>X_if_4m</t>
  </si>
  <si>
    <t>X_pv_4m</t>
  </si>
  <si>
    <t>X_hb_inlet_4m</t>
  </si>
  <si>
    <t>X_fhb1_4m</t>
  </si>
  <si>
    <t>X_fhb2_4m</t>
  </si>
  <si>
    <t>X_fhb3_4m</t>
  </si>
  <si>
    <t>X_fhb4_4m</t>
  </si>
  <si>
    <t>X_fhb5_4m</t>
  </si>
  <si>
    <t>X_hb_outlet_4m</t>
  </si>
  <si>
    <t>X_hduct_4m</t>
  </si>
  <si>
    <t>X_gbd_4m</t>
  </si>
  <si>
    <t>X_bduct_4m</t>
  </si>
  <si>
    <t>X_gbd_empty_4m</t>
  </si>
  <si>
    <t>X_gbd_refill_4m</t>
  </si>
  <si>
    <t>X_rb_glm_4m</t>
  </si>
  <si>
    <t>X_rb1_4m</t>
  </si>
  <si>
    <t>X_rb2_4m</t>
  </si>
  <si>
    <t>X_rb3_4m</t>
  </si>
  <si>
    <t>X_rb4_4m</t>
  </si>
  <si>
    <t>X_rb5_4m</t>
  </si>
  <si>
    <t>X_ru0_4m</t>
  </si>
  <si>
    <t>X_ru1_4m</t>
  </si>
  <si>
    <t>X_ru2_4m</t>
  </si>
  <si>
    <t>X_ru3_4m</t>
  </si>
  <si>
    <t>X_ru4_4m</t>
  </si>
  <si>
    <t>X_ru5_4m</t>
  </si>
  <si>
    <t>X_ru6_4m</t>
  </si>
  <si>
    <t>X_ru7_4m</t>
  </si>
  <si>
    <t>X_ru8_4m</t>
  </si>
  <si>
    <t>X_ru9_4m</t>
  </si>
  <si>
    <t>X_ru10_4m</t>
  </si>
  <si>
    <t>X_ru11_4m</t>
  </si>
  <si>
    <t>X_ru12_4m</t>
  </si>
  <si>
    <t>X_ru13_4m</t>
  </si>
  <si>
    <t>X_ru14_4m</t>
  </si>
  <si>
    <t>X_ru15_4m</t>
  </si>
  <si>
    <t>X_ru16_4m</t>
  </si>
  <si>
    <t>X_ru17_4m</t>
  </si>
  <si>
    <t>X_ru18_4m</t>
  </si>
  <si>
    <t>X_ru19_4m</t>
  </si>
  <si>
    <t>X_ru20_4m</t>
  </si>
  <si>
    <t>X_ru21_4m</t>
  </si>
  <si>
    <t>X_ru22_4m</t>
  </si>
  <si>
    <t>X_ru23_4m</t>
  </si>
  <si>
    <t>X_ru24_4m</t>
  </si>
  <si>
    <t>X_ru25_4m</t>
  </si>
  <si>
    <t>X_ru26_4m</t>
  </si>
  <si>
    <t>X_ru27_4m</t>
  </si>
  <si>
    <t>X_ru28_4m</t>
  </si>
  <si>
    <t>X_ru29_4m</t>
  </si>
  <si>
    <t>X_ru30_4m</t>
  </si>
  <si>
    <t>X_ru31_4m</t>
  </si>
  <si>
    <t>X_ru32_4m</t>
  </si>
  <si>
    <t>X_ru33_4m</t>
  </si>
  <si>
    <t>X_ru34_4m</t>
  </si>
  <si>
    <t>X_ru35_4m</t>
  </si>
  <si>
    <t>X_ru36_4m</t>
  </si>
  <si>
    <t>X_ru37_4m</t>
  </si>
  <si>
    <t>X_ru38_4m</t>
  </si>
  <si>
    <t>X_ru39_4m</t>
  </si>
  <si>
    <t>X_ubd_4m</t>
  </si>
  <si>
    <t>X_urinated_4m</t>
  </si>
  <si>
    <t>X_gb_ma_4m</t>
  </si>
  <si>
    <t>X_gb1_4m</t>
  </si>
  <si>
    <t>X_gb2_4m</t>
  </si>
  <si>
    <t>X_gb3_4m</t>
  </si>
  <si>
    <t>X_gb4_4m</t>
  </si>
  <si>
    <t>X_gb5_4m</t>
  </si>
  <si>
    <t>X_gb6_4m</t>
  </si>
  <si>
    <t>X_gb7_4m</t>
  </si>
  <si>
    <t>X_gb8_4m</t>
  </si>
  <si>
    <t>X_gb9_4m</t>
  </si>
  <si>
    <t>X_gb10_4m</t>
  </si>
  <si>
    <t>X_gb11_4m</t>
  </si>
  <si>
    <t>X_gb12_4m</t>
  </si>
  <si>
    <t>X_gb13_4m</t>
  </si>
  <si>
    <t>X_gb14_4m</t>
  </si>
  <si>
    <t>X_gb15_4m</t>
  </si>
  <si>
    <t>X_gb16_4m</t>
  </si>
  <si>
    <t>X_gb17_4m</t>
  </si>
  <si>
    <t>X_gb18_4m</t>
  </si>
  <si>
    <t>X_gb19_4m</t>
  </si>
  <si>
    <t>X_gb20_4m</t>
  </si>
  <si>
    <t>X_gb21_4m</t>
  </si>
  <si>
    <t>X_gb22_4m</t>
  </si>
  <si>
    <t>X_gb23_4m</t>
  </si>
  <si>
    <t>X_gb24_4m</t>
  </si>
  <si>
    <t>X_gb25_4m</t>
  </si>
  <si>
    <t>X_gb26_4m</t>
  </si>
  <si>
    <t>X_gb27_4m</t>
  </si>
  <si>
    <t>X_gb28_4m</t>
  </si>
  <si>
    <t>X_gb29_4m</t>
  </si>
  <si>
    <t>X_gb30_4m</t>
  </si>
  <si>
    <t>X_gb31_4m</t>
  </si>
  <si>
    <t>X_gb32_4m</t>
  </si>
  <si>
    <t>X_gb33_4m</t>
  </si>
  <si>
    <t>X_gb34_4m</t>
  </si>
  <si>
    <t>X_gb35_4m</t>
  </si>
  <si>
    <t>X_gb36_4m</t>
  </si>
  <si>
    <t>X_gb37_4m</t>
  </si>
  <si>
    <t>X_gf1_4m</t>
  </si>
  <si>
    <t>X_gf2_4m</t>
  </si>
  <si>
    <t>X_gf3_4m</t>
  </si>
  <si>
    <t>X_gf4_4m</t>
  </si>
  <si>
    <t>X_gf5_4m</t>
  </si>
  <si>
    <t>X_gf6_4m</t>
  </si>
  <si>
    <t>X_gf7_4m</t>
  </si>
  <si>
    <t>X_gf8_4m</t>
  </si>
  <si>
    <t>X_gf9_4m</t>
  </si>
  <si>
    <t>X_gf10_4m</t>
  </si>
  <si>
    <t>X_gf11_4m</t>
  </si>
  <si>
    <t>X_gf12_4m</t>
  </si>
  <si>
    <t>X_gf13_4m</t>
  </si>
  <si>
    <t>X_gf14_4m</t>
  </si>
  <si>
    <t>X_gf15_4m</t>
  </si>
  <si>
    <t>X_gf16_4m</t>
  </si>
  <si>
    <t>X_gf17_4m</t>
  </si>
  <si>
    <t>X_gf18_4m</t>
  </si>
  <si>
    <t>X_gf19_4m</t>
  </si>
  <si>
    <t>X_gf20_4m</t>
  </si>
  <si>
    <t>X_gf21_4m</t>
  </si>
  <si>
    <t>X_gf22_4m</t>
  </si>
  <si>
    <t>X_gf23_4m</t>
  </si>
  <si>
    <t>X_gf24_4m</t>
  </si>
  <si>
    <t>X_gf25_4m</t>
  </si>
  <si>
    <t>X_gf26_4m</t>
  </si>
  <si>
    <t>X_gf27_4m</t>
  </si>
  <si>
    <t>X_gf28_4m</t>
  </si>
  <si>
    <t>X_gf29_4m</t>
  </si>
  <si>
    <t>X_gf30_4m</t>
  </si>
  <si>
    <t>X_gf31_4m</t>
  </si>
  <si>
    <t>X_gf32_4m</t>
  </si>
  <si>
    <t>X_gf33_4m</t>
  </si>
  <si>
    <t>X_gf34_4m</t>
  </si>
  <si>
    <t>X_gf35_4m</t>
  </si>
  <si>
    <t>X_gf36_4m</t>
  </si>
  <si>
    <t>X_gf37_4m</t>
  </si>
  <si>
    <t>X_gf_def_4m</t>
  </si>
  <si>
    <t>X_hc1_4m</t>
  </si>
  <si>
    <t>X_hc2_4m</t>
  </si>
  <si>
    <t>X_hc3_4m</t>
  </si>
  <si>
    <t>X_hc4_4m</t>
  </si>
  <si>
    <t>X_hc5_4m</t>
  </si>
  <si>
    <t>X_rc1_4m</t>
  </si>
  <si>
    <t>X_rc2_4m</t>
  </si>
  <si>
    <t>X_rc3_4m</t>
  </si>
  <si>
    <t>X_rc4_4m</t>
  </si>
  <si>
    <t>X_rc5_4m</t>
  </si>
  <si>
    <t>X_gc1_4m</t>
  </si>
  <si>
    <t>X_gc2_4m</t>
  </si>
  <si>
    <t>X_gc3_4m</t>
  </si>
  <si>
    <t>X_gc4_4m</t>
  </si>
  <si>
    <t>X_gc5_4m</t>
  </si>
  <si>
    <t>X_gc6_4m</t>
  </si>
  <si>
    <t>X_gc7_4m</t>
  </si>
  <si>
    <t>X_gc8_4m</t>
  </si>
  <si>
    <t>X_gc9_4m</t>
  </si>
  <si>
    <t>X_gc10_4m</t>
  </si>
  <si>
    <t>X_gc11_4m</t>
  </si>
  <si>
    <t>X_gc12_4m</t>
  </si>
  <si>
    <t>X_gc13_4m</t>
  </si>
  <si>
    <t>X_gc14_4m</t>
  </si>
  <si>
    <t>X_gc15_4m</t>
  </si>
  <si>
    <t>X_gc16_4m</t>
  </si>
  <si>
    <t>X_gc17_4m</t>
  </si>
  <si>
    <t>X_gc18_4m</t>
  </si>
  <si>
    <t>X_gc19_4m</t>
  </si>
  <si>
    <t>X_gc20_4m</t>
  </si>
  <si>
    <t>X_gc21_4m</t>
  </si>
  <si>
    <t>X_gc22_4m</t>
  </si>
  <si>
    <t>X_gc23_4m</t>
  </si>
  <si>
    <t>X_gc24_4m</t>
  </si>
  <si>
    <t>X_gc25_4m</t>
  </si>
  <si>
    <t>X_gc26_4m</t>
  </si>
  <si>
    <t>X_gc27_4m</t>
  </si>
  <si>
    <t>X_gc28_4m</t>
  </si>
  <si>
    <t>X_gc29_4m</t>
  </si>
  <si>
    <t>X_gc30_4m</t>
  </si>
  <si>
    <t>X_gc31_4m</t>
  </si>
  <si>
    <t>X_gc32_4m</t>
  </si>
  <si>
    <t>X_gc33_4m</t>
  </si>
  <si>
    <t>X_gc34_4m</t>
  </si>
  <si>
    <t>X_gc35_4m</t>
  </si>
  <si>
    <t>X_gc36_4m</t>
  </si>
  <si>
    <t>X_gc37_4m</t>
  </si>
  <si>
    <t>X_total_4m</t>
  </si>
  <si>
    <t>C_vein_4</t>
  </si>
  <si>
    <t>C_vein_4m</t>
  </si>
  <si>
    <t>AUC_4</t>
  </si>
  <si>
    <t>AUC_4m</t>
  </si>
  <si>
    <t>X_total_4all</t>
  </si>
  <si>
    <t>X_sumdef_4</t>
  </si>
  <si>
    <t>X_sumuri_4</t>
  </si>
  <si>
    <t>X_sumuri_4m</t>
  </si>
  <si>
    <t>#3 Apriso</t>
    <phoneticPr fontId="1"/>
  </si>
  <si>
    <t>#4 Lialda</t>
    <phoneticPr fontId="1"/>
  </si>
  <si>
    <t>dydt[2102] = Iw_gbd_abs - Iw_if*(V_vein_4/V_vein_base - 1)</t>
    <phoneticPr fontId="1"/>
  </si>
  <si>
    <t>dydt[2104:2108] = -Iw_exhale/4</t>
    <phoneticPr fontId="1"/>
  </si>
  <si>
    <t>dydt[2110] = -Iw_skin</t>
    <phoneticPr fontId="1"/>
  </si>
  <si>
    <t>dydt[2111] = Iw_pv*(V_pv_4/V_pv_base - 1) + Iw_if*(V_vein_4/V_vein_base - 1)</t>
    <phoneticPr fontId="1"/>
  </si>
  <si>
    <t>dydt[2112] = -Iw_pv*(V_pv_4/V_pv_base - 1)</t>
    <phoneticPr fontId="1"/>
  </si>
  <si>
    <t>dydt[2114:2119] = -Iw_hbile/5</t>
    <phoneticPr fontId="1"/>
  </si>
  <si>
    <t>dydt[2120] = Iw_hbile</t>
    <phoneticPr fontId="1"/>
  </si>
  <si>
    <t>dydt[2121] = -Iw_gbd_abs</t>
    <phoneticPr fontId="1"/>
  </si>
  <si>
    <t>dydt[2126] = kw_r_px*V_ru1_4</t>
    <phoneticPr fontId="1"/>
  </si>
  <si>
    <t>dydt[2127] = np.sum(kw_r_hd*y[2133:2138])</t>
    <phoneticPr fontId="1"/>
  </si>
  <si>
    <t>dydt[2128] = np.sum(kw_r_ha*y[2138:2145])</t>
    <phoneticPr fontId="1"/>
  </si>
  <si>
    <t>dydt[2129] = np.sum(kw_r_ds*y[2145:2149])</t>
    <phoneticPr fontId="1"/>
  </si>
  <si>
    <t>dydt[2130] = np.sum(kw_r_cd*(V_if_base/V_if_4)**2.5*y[2149:2171])</t>
    <phoneticPr fontId="1"/>
  </si>
  <si>
    <t>dydt[2132] = -kw_r_px*V_ru1_4</t>
    <phoneticPr fontId="1"/>
  </si>
  <si>
    <t>dydt[2133:2138] = -kw_r_hd*y[2133:2138]</t>
    <phoneticPr fontId="1"/>
  </si>
  <si>
    <t>dydt[2138:2145] = -kw_r_ha*y[2138:2145]</t>
    <phoneticPr fontId="1"/>
  </si>
  <si>
    <t>dydt[2145:2149] = -kw_r_ds*y[2145:2149]</t>
    <phoneticPr fontId="1"/>
  </si>
  <si>
    <t>dydt[2149:2171] = -kw_r_cd*(V_if_base/V_if_4)**2.5*y[2149:2171]</t>
    <phoneticPr fontId="1"/>
  </si>
  <si>
    <t>dydt[2174] = -Iw_stm</t>
    <phoneticPr fontId="1"/>
  </si>
  <si>
    <t>dydt[2206] = Iw_large * (V_gf33_4/(V_gf33_4+W_gr33_4)/0.75 - 1) if W_gr33_4 &gt; 0 else 0</t>
    <phoneticPr fontId="1"/>
  </si>
  <si>
    <t>dydt[2207] = Iw_large * (V_gf34_4/(V_gf34_4+W_gr34_4)/0.75 - 1) if W_gr34_4 &gt; 0 else 0</t>
    <phoneticPr fontId="1"/>
  </si>
  <si>
    <t>dydt[2208] = Iw_large * (V_gf35_4/(V_gf35_4+W_gr35_4)/0.75 - 1) if W_gr35_4 &gt; 0 else 0</t>
    <phoneticPr fontId="1"/>
  </si>
  <si>
    <t>dydt[2209] = Iw_large * (V_gf36_4/(V_gf36_4+W_gr36_4)/0.75 - 1) if W_gr36_4 &gt; 0 else 0</t>
    <phoneticPr fontId="1"/>
  </si>
  <si>
    <t>dydt[2210] = Iw_large * (V_gf37_4/(V_gf37_4+W_gr37_4)/0.75 - 1) if W_gr37_4 &gt; 0 else 0</t>
    <phoneticPr fontId="1"/>
  </si>
  <si>
    <t>dydt[2211] = Iw_stm</t>
    <phoneticPr fontId="1"/>
  </si>
  <si>
    <t>dydt[2243] = -Iw_large * (V_gf33_4/(V_gf33_4+W_gr33_4)/0.75 - 1) if W_gr33_4 &gt; 0 else 0</t>
    <phoneticPr fontId="1"/>
  </si>
  <si>
    <t>dydt[2244] = -Iw_large * (V_gf34_4/(V_gf34_4+W_gr34_4)/0.75 - 1) if W_gr34_4 &gt; 0 else 0</t>
    <phoneticPr fontId="1"/>
  </si>
  <si>
    <t>dydt[2245] = -Iw_large * (V_gf35_4/(V_gf35_4+W_gr35_4)/0.75 - 1) if W_gr35_4 &gt; 0 else 0</t>
    <phoneticPr fontId="1"/>
  </si>
  <si>
    <t>dydt[2246] = -Iw_large * (V_gf36_4/(V_gf36_4+W_gr36_4)/0.75 - 1) if W_gr36_4 &gt; 0 else 0</t>
    <phoneticPr fontId="1"/>
  </si>
  <si>
    <t>dydt[2247] = -Iw_large * (V_gf37_4/(V_gf37_4+W_gr37_4)/0.75 - 1) if W_gr37_4 &gt; 0 else 0</t>
    <phoneticPr fontId="1"/>
  </si>
  <si>
    <t>dydt[2300:2305] = -fu_b_msz*PSh_sin_inf_msz/5*y[2300:2305]/(y[2114:2119]+V_hi/5) + fu_h_msz*PSh_sin_eff_msz/5*y[2435:2440]/(V_hc/5)</t>
    <phoneticPr fontId="1"/>
  </si>
  <si>
    <t>dydt[2306] = np.sum(fu_h_msz*PSh_bile_eff_msz/5*y[2435:2440]/(V_hc/5))</t>
    <phoneticPr fontId="1"/>
  </si>
  <si>
    <t>dydt[2312] = -fu_b_msz*PSrb_inf_msz/5*X_rb1_4/V_rb1_4 + fu_r_msz*PSrb_eff_msz/5*X_rc1_4/V_rc1</t>
    <phoneticPr fontId="1"/>
  </si>
  <si>
    <t>dydt[2313] = -fu_b_msz*PSrb_inf_msz/5*X_rb2_4/V_rb2_4 + fu_r_msz*PSrb_eff_msz/5*X_rc2_4/V_rc2</t>
    <phoneticPr fontId="1"/>
  </si>
  <si>
    <t>dydt[2314] = -fu_b_msz*PSrb_inf_msz/5*X_rb3_4/V_rb3_4 + fu_r_msz*PSrb_eff_msz/5*X_rc3_4/V_rc3</t>
    <phoneticPr fontId="1"/>
  </si>
  <si>
    <t>dydt[2315] = -fu_b_msz*PSrb_inf_msz/5*X_rb4_4/V_rb4_4 + fu_r_msz*PSrb_eff_msz/5*X_rc4_4/V_rc4</t>
    <phoneticPr fontId="1"/>
  </si>
  <si>
    <t>dydt[2316] = -fu_b_msz*PSrb_inf_msz/5*X_rb5_4/V_rb5_4 + fu_r_msz*PSrb_eff_msz/5*X_rc5_4/V_rc5</t>
    <phoneticPr fontId="1"/>
  </si>
  <si>
    <t>dydt[2318] = -PSru_inf_msz/5*X_ru1_4/V_ru1_4 + fu_r_msz*PSru_eff_msz/5*X_rc1_4/V_rc1</t>
    <phoneticPr fontId="1"/>
  </si>
  <si>
    <t>dydt[2319:2324] = (-PSru_inf_msz/5*y[2319:2324]/y[2133:2138] + fu_r_msz*PSru_eff_msz/5*X_rc2_4/V_rc2)*y[2133:2138]/np.sum(y[2133:2138])</t>
    <phoneticPr fontId="1"/>
  </si>
  <si>
    <t>dydt[2324:2331] = (-PSru_inf_msz/5*y[2324:2331]/y[2138:2145] + fu_r_msz*PSru_eff_msz/5*X_rc3_4/V_rc3)*y[2138:2145]/np.sum(y[2138:2145])</t>
    <phoneticPr fontId="1"/>
  </si>
  <si>
    <t>dydt[2331:2335] = (-PSru_inf_msz/5*y[2331:2335]/y[2145:2149] + fu_r_msz*PSru_eff_msz/5*X_rc4_4/V_rc4)*y[2145:2149]/np.sum(y[2145:2149])</t>
    <phoneticPr fontId="1"/>
  </si>
  <si>
    <t>dydt[2335:2357] = (-PSru_inf_msz/5*y[2335:2357]/y[2149:2171] + fu_r_msz*PSru_eff_msz/5*X_rc5_4/V_rc5)*y[2149:2171]/np.sum(y[2149:2171])</t>
    <phoneticPr fontId="1"/>
  </si>
  <si>
    <t>dydt[2361:2392] = fu_e_msz*Pgb_eff_msz*S_dji*y[2446:2477]/(L_dji/L_gtotal*V_gc) - fu_b_msz*Pgb_inf_msz*S_dji*y[2361:2392]/y[2175:2206]</t>
    <phoneticPr fontId="1"/>
  </si>
  <si>
    <t>dydt[2392] = fu_e_msz*Pgb_eff_msz*S_asc*X_gc33_4/(L_asc/L_gtotal*V_gc) - fu_b_msz*Pgb_inf_msz*S_asc*X_gb33_4/V_gb33_4</t>
    <phoneticPr fontId="1"/>
  </si>
  <si>
    <t>dydt[2393] = fu_e_msz*Pgb_eff_msz*S_tsc*X_gc34_4/(L_tsc/L_gtotal*V_gc) - fu_b_msz*Pgb_inf_msz*S_tsc*X_gb34_4/V_gb34_4</t>
    <phoneticPr fontId="1"/>
  </si>
  <si>
    <t>dydt[2394] = fu_e_msz*Pgb_eff_msz*S_tsc*X_gc35_4/(L_tsc/L_gtotal*V_gc) - fu_b_msz*Pgb_inf_msz*S_tsc*X_gb35_4/V_gb35_4</t>
    <phoneticPr fontId="1"/>
  </si>
  <si>
    <t>dydt[2435:2440] = fu_b_msz*PSh_sin_inf_msz/5*y[2300:2305]/(y[2114:2119]+V_hi/5) - fu_h_msz*PSh_sin_eff_msz/5*y[2435:2440]/(V_hc/5) - fu_h_msz*PSh_bile_eff_msz/5*y[2435:2440]/(V_hc/5) - fu_h_msz*CLh_met_msz/5*y[2435:2440]/(V_hc/5)</t>
    <phoneticPr fontId="1"/>
  </si>
  <si>
    <t>dydt[2440] = fu_b_msz*PSrb_inf_msz/5*X_rb1_4/V_rb1_4 - fu_r_msz*PSrb_eff_msz/5*X_rc1_4/V_rc1 + PSru_inf_msz/5*X_ru1_4/V_ru1_4 - fu_r_msz*PSru_eff_msz/5*X_rc1_4/V_rc1</t>
    <phoneticPr fontId="1"/>
  </si>
  <si>
    <t>dydt[2441] = fu_b_msz*PSrb_inf_msz/5*X_rb2_4/V_rb2_4 - fu_r_msz*PSrb_eff_msz/5*X_rc2_4/V_rc2 + np.sum(PSru_inf_msz/5*y[1433:1438]/np.sum(y[1433:1438])*y[1619:1624]/y[1433:1438]) - fu_r_msz*PSru_eff_msz/5*X_rc2_4/V_rc2</t>
    <phoneticPr fontId="1"/>
  </si>
  <si>
    <t>dydt[2442] = fu_b_msz*PSrb_inf_msz/5*X_rb3_4/V_rb3_4 - fu_r_msz*PSrb_eff_msz/5*X_rc3_4/V_rc3 + np.sum(PSru_inf_msz/5*y[1438:1445]/np.sum(y[1438:1445])*y[1624:1631]/y[1438:1445]) - fu_r_msz*PSru_eff_msz/5*X_rc3_4/V_rc3</t>
    <phoneticPr fontId="1"/>
  </si>
  <si>
    <t>dydt[2443] = fu_b_msz*PSrb_inf_msz/5*X_rb4_4/V_rb4_4 - fu_r_msz*PSrb_eff_msz/5*X_rc4_4/V_rc4 + np.sum(PSru_inf_msz/5*y[1445:1449]/np.sum(y[1445:1449])*y[1631:1635]/y[1445:1449]) - fu_r_msz*PSru_eff_msz/5*X_rc4_4/V_rc4</t>
    <phoneticPr fontId="1"/>
  </si>
  <si>
    <t>dydt[2444] = fu_b_msz*PSrb_inf_msz/5*X_rb5_4/V_rb5_4 - fu_r_msz*PSrb_eff_msz/5*X_rc5_4/V_rc5 + np.sum(PSru_inf_msz/5*y[1449:1471]/np.sum(y[1449:1471])*y[1635:1657]/y[1449:1471]) - fu_r_msz*PSru_eff_msz/5*X_rc5_4/V_rc5</t>
    <phoneticPr fontId="1"/>
  </si>
  <si>
    <t>dydt[2446:2477] = -fu_e_msz*Pgb_eff_msz*S_dji*y[2446:2477]/(L_dji/L_gtotal*V_gc) + fu_b_msz*Pgb_inf_msz*S_dji*y[2361:2392]/y[2175:2206] - fu_e_msz*Pgf_eff_msz*S_dji*y[2446:2477]/(L_dji/L_gtotal*V_gc) + y[2212:2243]/(y[2212:2243]+y[2250:2281])*Pgf_inf_msz*S_dji*y[2398:2429]/y[2212:2243] - fu_e_msz*CLg_met_msz*y[2446:2477]/V_gc</t>
    <phoneticPr fontId="1"/>
  </si>
  <si>
    <t>dydt[2477] = -fu_e_msz*Pgb_eff_msz*S_asc*X_gc33_4/(L_asc/L_gtotal*V_gc) + fu_b_msz*Pgb_inf_msz*S_asc*X_gb33_4/V_gb33_4 - fu_e_msz*Pgf_eff_msz*S_asc*X_gc33_4/(L_asc/L_gtotal*V_gc) + V_gf33_4/(V_gf33_4+W_gr33_4)*Pgf_inf_msz*S_asc*X_gf33_4/V_gf33_4 - fu_e_msz*CLg_met_msz*X_gc33_4/V_gc</t>
    <phoneticPr fontId="1"/>
  </si>
  <si>
    <t>dydt[2429] = fu_e_msz*Pgf_eff_msz*S_asc*X_gc33_4/(L_asc/L_gtotal*V_gc) - V_gf33_4/(V_gf33_4+W_gr33_4)*Pgf_inf_msz*S_asc*X_gf33_4/V_gf33_4 + k_release_n_lialda*X_gs33_4</t>
    <phoneticPr fontId="1"/>
  </si>
  <si>
    <t>dydt[2571:2576] = -fu_b_met*PSh_sin_inf_met/5*y[2571:2576]/(y[2114:2119]+V_hi/5) + fu_h_met*PSh_sin_eff_met/5*y[2706:2711]/(V_hc/5)</t>
    <phoneticPr fontId="1"/>
  </si>
  <si>
    <t>dydt[2577] = np.sum(fu_h_met*PSh_bile_eff_met/5*y[2706:2711]/(V_hc/5))</t>
    <phoneticPr fontId="1"/>
  </si>
  <si>
    <t>dydt[2583] = -fu_b_met*PSrb_inf_met/5*X_rb1_4m/V_rb1_4 + fu_r_met*PSrb_eff_met/5*X_rc1_4m/V_rc1</t>
    <phoneticPr fontId="1"/>
  </si>
  <si>
    <t>dydt[2584] = -fu_b_met*PSrb_inf_met/5*X_rb2_4m/V_rb2_4 + fu_r_met*PSrb_eff_met/5*X_rc2_4m/V_rc2</t>
    <phoneticPr fontId="1"/>
  </si>
  <si>
    <t>dydt[2585] = -fu_b_met*PSrb_inf_met/5*X_rb3_4m/V_rb3_4 + fu_r_met*PSrb_eff_met/5*X_rc3_4m/V_rc3</t>
    <phoneticPr fontId="1"/>
  </si>
  <si>
    <t>dydt[2586] = -fu_b_met*PSrb_inf_met/5*X_rb4_4m/V_rb4_4 + fu_r_met*PSrb_eff_met/5*X_rc4_4m/V_rc4</t>
    <phoneticPr fontId="1"/>
  </si>
  <si>
    <t>dydt[2587] = -fu_b_met*PSrb_inf_met/5*X_rb5_4m/V_rb5_4 + fu_r_met*PSrb_eff_met/5*X_rc5_4m/V_rc5</t>
    <phoneticPr fontId="1"/>
  </si>
  <si>
    <t>dydt[2589] = -PSru_inf_met/5*X_ru1_4m/V_ru1_4 + fu_r_met*PSru_eff_met/5*X_rc1_4m/V_rc1</t>
    <phoneticPr fontId="1"/>
  </si>
  <si>
    <t>dydt[2590:2595] = (-PSru_inf_met/5*y[2590:2595]/y[2133:2138] + fu_r_met*PSru_eff_met/5*X_rc2_4m/V_rc2)*y[2133:2138]/np.sum(y[2133:2138])</t>
    <phoneticPr fontId="1"/>
  </si>
  <si>
    <t>dydt[2595:2602] = (-PSru_inf_met/5*y[2595:2602]/y[2138:2145] + fu_r_met*PSru_eff_met/5*X_rc3_4m/V_rc3)*y[2138:2145]/np.sum(y[2138:2145])</t>
    <phoneticPr fontId="1"/>
  </si>
  <si>
    <t>dydt[2602:2606] = (-PSru_inf_met/5*y[2602:2606]/y[2145:2149] + fu_r_met*PSru_eff_met/5*X_rc4_4m/V_rc4)*y[2145:2149]/np.sum(y[2145:2149])</t>
    <phoneticPr fontId="1"/>
  </si>
  <si>
    <t>dydt[2606:2628] = (-PSru_inf_met/5*y[2606:2628]/y[2149:2171] + fu_r_met*PSru_eff_met/5*X_rc5_4m/V_rc5)*y[2149:2171]/np.sum(y[2149:2171])</t>
    <phoneticPr fontId="1"/>
  </si>
  <si>
    <t>dydt[2632:2663] = fu_e_met*Pgb_eff_met*S_dji*y[2717:2748]/(L_dji/L_gtotal*V_gc) - fu_b_met*Pgb_inf_met*S_dji*y[2632:2663]/y[2175:2206]</t>
    <phoneticPr fontId="1"/>
  </si>
  <si>
    <t>dydt[2663] = fu_e_met*Pgb_eff_met*S_asc*X_gc33_4m/(L_asc/L_gtotal*V_gc) - fu_b_met*Pgb_inf_met*S_asc*X_gb33_4m/V_gb33_4</t>
    <phoneticPr fontId="1"/>
  </si>
  <si>
    <t>dydt[2664] = fu_e_met*Pgb_eff_met*S_tsc*X_gc34_4m/(L_tsc/L_gtotal*V_gc) - fu_b_met*Pgb_inf_met*S_tsc*X_gb34_4m/V_gb34_4</t>
    <phoneticPr fontId="1"/>
  </si>
  <si>
    <t>dydt[2665] = fu_e_met*Pgb_eff_met*S_tsc*X_gc35_4m/(L_tsc/L_gtotal*V_gc) - fu_b_met*Pgb_inf_met*S_tsc*X_gb35_4m/V_gb35_4</t>
    <phoneticPr fontId="1"/>
  </si>
  <si>
    <t>dydt[2669:2700] = fu_e_met*Pgf_eff_met*S_dji*y[2717:2748]/(L_dji/L_gtotal*V_gc) - y[2212:2243]/(y[2212:2243]+y[2250:2281])*Pgf_inf_met*S_dji*y[2669:2700]/y[2212:2243]</t>
    <phoneticPr fontId="1"/>
  </si>
  <si>
    <t>dydt[2700] = fu_e_met*Pgf_eff_met*S_asc*X_gc33_4m/(L_asc/L_gtotal*V_gc) - V_gf33_4/(V_gf33_4+W_gr33_4)*Pgf_inf_met*S_asc*X_gf33_4m/V_gf33_4</t>
    <phoneticPr fontId="1"/>
  </si>
  <si>
    <t>dydt[2706:2711] = fu_b_met*PSh_sin_inf_met/5*y[2571:2576]/(y[2114:2119]+V_hi/5) - fu_h_met*PSh_sin_eff_met/5*y[2706:2711]/(V_hc/5) - fu_h_met*PSh_bile_eff_met/5*y[2706:2711]/(V_hc/5) + fu_h_msz*CLh_met_msz/5*y[2435:2440]/(V_hc/5)</t>
    <phoneticPr fontId="1"/>
  </si>
  <si>
    <t>dydt[2711] = fu_b_met*PSrb_inf_met/5*X_rb1_4m/V_rb1_4 - fu_r_met*PSrb_eff_met/5*X_rc1_4m/V_rc1 + PSru_inf_met/5*X_ru1_4m/V_ru1_4 - fu_r_met*PSru_eff_met/5*X_rc1_4m/V_rc1</t>
    <phoneticPr fontId="1"/>
  </si>
  <si>
    <t>dydt[2712] = fu_b_met*PSrb_inf_met/5*X_rb2_4m/V_rb2_4 - fu_r_met*PSrb_eff_met/5*X_rc2_4m/V_rc2 + np.sum(PSru_inf_met/5*y[2133:2138]/np.sum(y[2133:2138])*y[2590:2595]/y[2133:2138]) - fu_r_met*PSru_eff_met/5*X_rc2_4m/V_rc2</t>
    <phoneticPr fontId="1"/>
  </si>
  <si>
    <t>dydt[2713] = fu_b_met*PSrb_inf_met/5*X_rb3_4m/V_rb3_4 - fu_r_met*PSrb_eff_met/5*X_rc3_4m/V_rc3 + np.sum(PSru_inf_met/5*y[2138:2145]/np.sum(y[2138:2145])*y[2595:2602]/y[2138:2145]) - fu_r_met*PSru_eff_met/5*X_rc3_4m/V_rc3</t>
    <phoneticPr fontId="1"/>
  </si>
  <si>
    <t>dydt[2714] = fu_b_met*PSrb_inf_met/5*X_rb4_4m/V_rb4_4 - fu_r_met*PSrb_eff_met/5*X_rc4_4m/V_rc4 + np.sum(PSru_inf_met/5*y[2145:2149]/np.sum(y[2145:2149])*y[2602:2606]/y[2145:2149]) - fu_r_met*PSru_eff_met/5*X_rc4_4m/V_rc4</t>
    <phoneticPr fontId="1"/>
  </si>
  <si>
    <t>dydt[2715] = fu_b_met*PSrb_inf_met/5*X_rb5_4m/V_rb5_4 - fu_r_met*PSrb_eff_met/5*X_rc5_4m/V_rc5 + np.sum(PSru_inf_met/5*y[2149:2171]/np.sum(y[2149:2171])*y[2606:2628]/y[2149:2171]) - fu_r_met*PSru_eff_met/5*X_rc5_4m/V_rc5</t>
    <phoneticPr fontId="1"/>
  </si>
  <si>
    <t>dydt[2717:2748] = -fu_e_met*Pgb_eff_met*S_dji*y[2717:2748]/(L_dji/L_gtotal*V_gc) + fu_b_met*Pgb_inf_met*S_dji*y[2632:2663]/y[2175:2206] - fu_e_met*Pgf_eff_met*S_dji*y[2717:2748]/(L_dji/L_gtotal*V_gc) + y[2212:2243]/(y[2212:2243]+y[2250:2281])*Pgf_inf_met*S_dji*y[2669:2700]/y[2212:2243] + fu_e_msz*CLg_met_msz*y[2446:2477]/V_gc</t>
    <phoneticPr fontId="1"/>
  </si>
  <si>
    <t>dydt[2748] = -fu_e_met*Pgb_eff_met*S_asc*X_gc33_4m/(L_asc/L_gtotal*V_gc) + fu_b_met*Pgb_inf_met*S_asc*X_gb33_4m/V_gb33_4 - fu_e_met*Pgf_eff_met*S_asc*X_gc33_4m/(L_asc/L_gtotal*V_gc) + V_gf33_4/(V_gf33_4+W_gr33_4)*Pgf_inf_met*S_asc*X_gf33_4m/V_gf33_4 + fu_e_msz*CLg_met_msz*X_gc33_4/V_gc</t>
    <phoneticPr fontId="1"/>
  </si>
  <si>
    <t>X_total_4all = X_total_4 + X_total_4m</t>
  </si>
  <si>
    <t>X_sumuri_4 = X_ubd_4 + X_urinated_4</t>
  </si>
  <si>
    <t>X_sumuri_4m = X_ubd_4m + X_urinated_4m</t>
  </si>
  <si>
    <t>C_vein_4 = X_vein_4 / V_vein_4</t>
  </si>
  <si>
    <t>C_vein_4m = X_vein_4m / V_vein_4</t>
  </si>
  <si>
    <t>AUC_4 += C_vein_4*(t - t_before)</t>
  </si>
  <si>
    <t>AUC_4m += C_vein_4m*(t - t_before)</t>
  </si>
  <si>
    <t>phase_gbd_4 = 0 if t_meal_4+lag_gbd_emptying &lt; t &lt;= t_meal_4+45 else 1 if t_meal_4+45 &lt; t and V_gbd_4 &lt; V_gbd_max else 2</t>
  </si>
  <si>
    <t>V_total_4 = np.sum(y[2102:2249]) - V_gbd_empty_4 - V_gbd_refill_4 + V_insensible_4</t>
    <phoneticPr fontId="1"/>
  </si>
  <si>
    <t>delta_V_vein_4 += -V_cb_in + (V_other_4 - V_other_base)</t>
  </si>
  <si>
    <t>delta_V_rheart_4 += -V_rheart_4 + V_cb_in</t>
  </si>
  <si>
    <t>delta_V_pb1_4 += -V_pb1_4 + V_rheart_4</t>
  </si>
  <si>
    <t>delta_V_pb2_4 += -V_pb2_4 + V_pb1_4</t>
  </si>
  <si>
    <t>delta_V_pb3_4 += -V_pb3_4 + V_pb2_4</t>
  </si>
  <si>
    <t>delta_V_pb4_4 += -V_pb4_4 + V_pb3_4</t>
  </si>
  <si>
    <t>delta_V_lheart_4 += -V_lheart_4 + V_pb4_4</t>
  </si>
  <si>
    <t>delta_V_artery_4 += -V_other_in + V_lheart_4</t>
  </si>
  <si>
    <t>delta_V_other_4 += -(V_other_4 - V_other_base) + V_other_in</t>
  </si>
  <si>
    <t>delta_V_artery_4 += -V_hb_in</t>
  </si>
  <si>
    <t>delta_V_pv_4 += -V_pv_out</t>
  </si>
  <si>
    <t>delta_V_hb_inlet_4 += -V_hb_inlet_4 + V_pv_out + V_hb_in</t>
  </si>
  <si>
    <t>delta_V_vein_4 += V_hb_outlet_4</t>
  </si>
  <si>
    <t># print(" t: ", t, "phase_gbd: ", phase_gbd_4)  # 0: empty, 1: refill, 2: full</t>
  </si>
  <si>
    <t>V_gbd_empty_4 = ff_gbd_empty_on*V_gbd_4 if phase_gbd_4 == 0 else V_gbd_empty_off</t>
  </si>
  <si>
    <t>V_gbd_refill_4 = V_gbd_refill_on if phase_gbd_4 == 1 else Iw_gbd_abs*tau_bile if phase_gbd_4 == 0 else Iw_gbd_abs*tau_bile + V_gbd_empty_off</t>
  </si>
  <si>
    <t>delta_V_hduct_4 += -V_hduct_4</t>
  </si>
  <si>
    <t>delta_V_gbd_4 += -V_gbd_empty_4 + V_gbd_refill_4</t>
  </si>
  <si>
    <t>delta_V_bduct_4 += -V_bduct_4 + (V_hduct_4 - V_gbd_refill_4) + V_gbd_empty_4</t>
  </si>
  <si>
    <t>delta_V_gf2_4 += V_bduct_4</t>
  </si>
  <si>
    <t>delta_V_gf1_4 += -min(V_ge_max, ff_stm*V_gf1_4)</t>
  </si>
  <si>
    <t>delta_V_gf2_4 += min(V_ge_max, ff_stm*V_gf1_4)</t>
  </si>
  <si>
    <t>delta_W_gr1_4 += -min(V_ge_max, ff_stm*V_gf1_4)/V_gf1_4*W_gr1_4</t>
  </si>
  <si>
    <t>delta_W_gr2_4 += min(V_ge_max, ff_stm*V_gf1_4)/V_gf1_4*W_gr1_4</t>
  </si>
  <si>
    <t>delta_V_gf2_4 += -(1-fd_gt)*V_gf2_4</t>
  </si>
  <si>
    <t>delta_V_gf3_4 += -(1-fd_gt)*V_gf3_4 + (1-2*fd_gt)*V_gf2_4</t>
  </si>
  <si>
    <t>delta_V_gf33_4 += (1-fd_gt)*V_gf32_4 + fd_gt*V_gf31_4</t>
  </si>
  <si>
    <t>delta_W_gr2_4 += -(1-fd_gt)*W_gr2_4</t>
  </si>
  <si>
    <t>delta_W_gr3_4 += -(1-fd_gt)*W_gr3_4 + (1-2*fd_gt)*W_gr2_4</t>
  </si>
  <si>
    <t>delta_W_gr33_4 += (1-fd_gt)*1/0.7*W_gr32_4 + fd_gt*W_gr31_4</t>
  </si>
  <si>
    <t>delta_V_gf33_4 += -V_gf33_4</t>
  </si>
  <si>
    <t>delta_V_gf34_4 += V_gf33_4</t>
  </si>
  <si>
    <t>delta_W_gr33_4 += -W_gr33_4</t>
  </si>
  <si>
    <t>delta_W_gr34_4 += W_gr33_4</t>
  </si>
  <si>
    <t>delta_V_gf34_4 += -V_gf34_4</t>
  </si>
  <si>
    <t>delta_V_gf35_4 += -V_gf35_4 + V_gf34_4</t>
  </si>
  <si>
    <t>delta_V_gf36_4 += V_gf35_4</t>
  </si>
  <si>
    <t>delta_W_gr34_4 += -W_gr34_4</t>
  </si>
  <si>
    <t>delta_W_gr35_4 += -W_gr35_4 + W_gr34_4</t>
  </si>
  <si>
    <t>delta_W_gr36_4 += W_gr35_4</t>
  </si>
  <si>
    <t>delta_V_artery_4 += -V_gb_in - V_spleenb</t>
  </si>
  <si>
    <t>delta_V_gb_ma_4 += -V_gb_ma_4 + V_gb_in</t>
  </si>
  <si>
    <t>delta_V_gb33_4 += -V_gb33_4 + V_gb_ma_4*(L_asc/L_gtotal)</t>
  </si>
  <si>
    <t>delta_V_gb34_4 += -V_gb34_4 + V_gb_ma_4*(L_tsc/L_gtotal)</t>
  </si>
  <si>
    <t>delta_V_gb35_4 += -V_gb35_4 + V_gb_ma_4*(L_tsc/L_gtotal)</t>
  </si>
  <si>
    <t>delta_V_gb36_4 += -V_gb36_4 + V_gb_ma_4*(L_dsc/L_gtotal)</t>
  </si>
  <si>
    <t>delta_V_gb37_4 += -V_gb37_4 + V_gb_ma_4*(L_rec/L_gtotal)</t>
  </si>
  <si>
    <t>delta_V_vein_4 += V_gb37_4</t>
  </si>
  <si>
    <t>delta_V_artery_4 += -V_rb_in</t>
  </si>
  <si>
    <t>delta_V_rb_glm_4 += -V_rb_glm_4 + V_rb_in</t>
  </si>
  <si>
    <t>delta_V_ru0_4 += V_gfr</t>
  </si>
  <si>
    <t>delta_V_rb1_4 += -V_rb1_4 + (V_rb_glm_4 - V_gfr)</t>
  </si>
  <si>
    <t>delta_V_rb2_4 += -V_rb2_4 + V_rb1_4</t>
  </si>
  <si>
    <t>delta_V_rb3_4 += -V_rb3_4 + V_rb2_4</t>
  </si>
  <si>
    <t>delta_V_rb4_4 += -V_rb4_4 + V_rb3_4</t>
  </si>
  <si>
    <t>delta_V_rb5_4 += -V_rb5_4 + V_rb4_4</t>
  </si>
  <si>
    <t>delta_V_vein_4 += V_rb5_4</t>
  </si>
  <si>
    <t>delta_V_ru0_4 += -V_ru0_4</t>
  </si>
  <si>
    <t>delta_V_ubd_4 += V_ru39_4</t>
  </si>
  <si>
    <t>t_meal_4 = t</t>
  </si>
  <si>
    <t>delta_W_gr1_4 += W_meal</t>
  </si>
  <si>
    <t>delta_V_gf1_4 += V_meal</t>
  </si>
  <si>
    <t>delta_V_gf1_4 += V_drink</t>
  </si>
  <si>
    <t>delta_V_ubd_4 += -(V_ubd_4 - V_ubd_rem) if V_ubd_4 &gt; V_ubd_threshold else 0</t>
  </si>
  <si>
    <t>delta_V_urinated_4 += V_ubd_4 - V_ubd_rem if V_ubd_4 &gt; V_ubd_threshold else 0</t>
  </si>
  <si>
    <t>delta_X_vein_4 += -V_cb_in/V_vein_4*X_vein_4 + (V_other_4 - V_other_base)*X_other_4/V_other_4/Kp_msz</t>
  </si>
  <si>
    <t>delta_X_rheart_4 += -X_rheart_4 + V_cb_in/V_vein_4*X_vein_4</t>
  </si>
  <si>
    <t>delta_X_pb1_4 += -X_pb1_4 + X_rheart_4</t>
  </si>
  <si>
    <t>delta_X_pb2_4 += -X_pb2_4 + X_pb1_4</t>
  </si>
  <si>
    <t>delta_X_pb3_4 += -X_pb3_4 + X_pb2_4</t>
  </si>
  <si>
    <t>delta_X_pb4_4 += -X_pb4_4 + X_pb3_4</t>
  </si>
  <si>
    <t>delta_X_lheart_4 += -X_lheart_4 + X_pb4_4</t>
  </si>
  <si>
    <t>delta_X_artery_4 += -V_other_in/V_artery_4*X_artery_4 + X_lheart_4</t>
  </si>
  <si>
    <t>delta_X_other_4 += -(V_other_4 - V_other_base)*X_other_4/V_other_4/Kp_msz + V_other_in/V_artery_4*X_artery_4</t>
  </si>
  <si>
    <t>delta_X_pv_4 += -V_pv_out/V_pv_4*X_pv_4</t>
  </si>
  <si>
    <t>delta_X_fhb1_4 += -V_fhb1_4*(1 - fd_hb)/(V_fhb1_4+V_hi/5)*X_fhb1_4 + X_hb_inlet_4</t>
  </si>
  <si>
    <t>delta_X_fhb2_4 += -V_fhb2_4*(1 - fd_hb)/(V_fhb2_4+V_hi/5)*X_fhb2_4 + V_fhb1_4*(1 - 2*fd_hb)/(V_fhb1_4+V_hi/5)*X_fhb1_4</t>
  </si>
  <si>
    <t>delta_X_fhb3_4 += -V_fhb3_4*(1 - fd_hb)/(V_fhb3_4+V_hi/5)*X_fhb3_4 + V_fhb2_4*(1 - 2*fd_hb)/(V_fhb2_4+V_hi/5)*X_fhb2_4 + V_fhb1_4*fd_hb/(V_fhb1_4+V_hi/5)*X_fhb1_4</t>
  </si>
  <si>
    <t>delta_X_fhb4_4 += -V_fhb4_4*(1 - fd_hb)/(V_fhb4_4+V_hi/5)*X_fhb4_4 + V_fhb3_4*(1 - 2*fd_hb)/(V_fhb3_4+V_hi/5)*X_fhb3_4 + V_fhb2_4*fd_hb/(V_fhb2_4+V_hi/5)*X_fhb2_4</t>
  </si>
  <si>
    <t>delta_X_fhb5_4 += -V_fhb5_4*(1 - fd_hb)/(V_fhb5_4+V_hi/5)*X_fhb5_4 + V_fhb4_4*(1 - 2*fd_hb)/(V_fhb4_4+V_hi/5)*X_fhb4_4 + V_fhb3_4*fd_hb/(V_fhb3_4+V_hi/5)*X_fhb3_4</t>
  </si>
  <si>
    <t>delta_X_hb_outlet_4 += -X_hb_outlet_4 + V_fhb5_4*(1 - fd_hb)/(V_fhb5_4+V_hi/5)*X_fhb5_4 + V_fhb4_4*fd_hb/(V_fhb4_4+V_hi/5)*X_fhb4_4</t>
  </si>
  <si>
    <t>delta_X_vein_4 += X_hb_outlet_4</t>
  </si>
  <si>
    <t>delta_X_hduct_4 += -X_hduct_4</t>
  </si>
  <si>
    <t>delta_X_gbd_4 += -V_gbd_empty_4/V_gbd_4*X_gbd_4 + V_gbd_refill_4/V_hduct_4*X_hduct_4</t>
  </si>
  <si>
    <t>delta_X_bduct_4 += -X_bduct_4 + (V_hduct_4 - V_gbd_refill_4)/V_hduct_4*X_hduct_4 + V_gbd_empty_4/V_gbd_4*X_gbd_4</t>
  </si>
  <si>
    <t>delta_X_gf2_4 += X_bduct_4</t>
  </si>
  <si>
    <t>delta_X_gf1_4 += -min(V_ge_max, ff_stm*V_gf1_4)/V_gf1_4*X_gf1_4</t>
  </si>
  <si>
    <t>delta_X_gf2_4 += min(V_ge_max, ff_stm*V_gf1_4)/V_gf1_4*X_gf1_4</t>
  </si>
  <si>
    <t>delta_X_gf2_4 += -(1-fd_gt)*X_gf2_4</t>
  </si>
  <si>
    <t>delta_X_gf3_4 += -(1-fd_gt)*X_gf3_4 + (1-2*fd_gt)*X_gf2_4</t>
  </si>
  <si>
    <t>delta_X_gf33_4 += (1-fd_gt)*X_gf32_4 + fd_gt*X_gf31_4</t>
  </si>
  <si>
    <t>delta_X_gf33_4 += -X_gf33_4</t>
  </si>
  <si>
    <t>delta_X_gf34_4 += X_gf33_4</t>
  </si>
  <si>
    <t>delta_X_gf34_4 += -X_gf34_4</t>
  </si>
  <si>
    <t>delta_X_gf35_4 += -X_gf35_4 + X_gf34_4</t>
  </si>
  <si>
    <t>delta_X_gf36_4 += X_gf35_4</t>
  </si>
  <si>
    <t>delta_X_artery_4 += -V_gb_in/V_artery_4*X_artery_4 - V_spleenb/V_artery_4*X_artery_4</t>
  </si>
  <si>
    <t>delta_X_gb_ma_4 += -X_gb_ma_4 + V_gb_in/V_artery_4*X_artery_4</t>
  </si>
  <si>
    <t>delta_X_gb33_4 += -X_gb33_4 + X_gb_ma_4*(L_asc/L_gtotal)</t>
  </si>
  <si>
    <t>delta_X_gb34_4 += -X_gb34_4 + X_gb_ma_4*(L_tsc/L_gtotal)</t>
  </si>
  <si>
    <t>delta_X_gb35_4 += -X_gb35_4 + X_gb_ma_4*(L_tsc/L_gtotal)</t>
  </si>
  <si>
    <t>delta_X_gb36_4 += -X_gb36_4 + X_gb_ma_4*(L_dsc/L_gtotal)</t>
  </si>
  <si>
    <t>delta_X_gb37_4 += -X_gb37_4 + X_gb_ma_4*(L_rec/L_gtotal)</t>
  </si>
  <si>
    <t>delta_X_vein_4 += X_gb37_4</t>
  </si>
  <si>
    <t>delta_X_ru0_4 += V_gfr/V_rb_glm_4*fu_b_msz*X_rb_glm_4</t>
  </si>
  <si>
    <t>delta_X_rb1_4 += -X_rb1_4 + (V_rb_glm_4 - fu_b_msz*V_gfr)/V_rb_glm_4*X_rb_glm_4</t>
  </si>
  <si>
    <t>delta_X_rb2_4 += -X_rb2_4 + X_rb1_4</t>
  </si>
  <si>
    <t>delta_X_rb3_4 += -X_rb3_4 + X_rb2_4</t>
  </si>
  <si>
    <t>delta_X_rb4_4 += -X_rb4_4 + X_rb3_4</t>
  </si>
  <si>
    <t>delta_X_rb5_4 += -X_rb5_4 + X_rb4_4</t>
  </si>
  <si>
    <t>delta_X_vein_4 += X_rb5_4</t>
  </si>
  <si>
    <t>delta_X_ru0_4 += -X_ru0_4</t>
  </si>
  <si>
    <t>delta_X_ubd_4 += X_ru39_4</t>
  </si>
  <si>
    <t>delta_X_ubd_4 += -(V_ubd_4 - V_ubd_rem)/V_ubd_4*X_ubd_4 if V_ubd_4 &gt; V_ubd_threshold else 0</t>
  </si>
  <si>
    <t>delta_X_urinated_4 += (V_ubd_4 - V_ubd_rem)/V_ubd_4*X_ubd_4 if V_ubd_4 &gt; V_ubd_threshold else 0</t>
  </si>
  <si>
    <t>delta_X_gp1_4 += -min(V_ge_max, ff_stm*V_gf1_4)/V_gf1_4*X_gp1_4</t>
  </si>
  <si>
    <t>delta_X_gp2_4 += min(V_ge_max, ff_stm*V_gf1_4)/V_gf1_4*X_gp1_4</t>
  </si>
  <si>
    <t>delta_X_gp2_4 += -(1-fd_gt)*X_gp2_4</t>
  </si>
  <si>
    <t>delta_X_gp3_4 += -(1-fd_gt)*X_gp3_4 + (1-2*fd_gt)*X_gp2_4</t>
  </si>
  <si>
    <t>delta_X_gp33_4 += (1-fd_gt)*X_gp32_4 + fd_gt*X_gp31_4</t>
  </si>
  <si>
    <t>delta_X_gp33_4 += -X_gp33_4</t>
  </si>
  <si>
    <t>delta_X_gp34_4 += X_gp33_4</t>
  </si>
  <si>
    <t>delta_X_gp34_4 += -X_gp34_4</t>
  </si>
  <si>
    <t>delta_X_gp35_4 += -X_gp35_4 + X_gp34_4</t>
  </si>
  <si>
    <t>delta_X_gp36_4 += X_gp35_4</t>
  </si>
  <si>
    <t>delta_X_gs1_4 += -X_gs1_4 if min(V_ge_max, ff_stm*V_gf1_4)/V_gf1_4 &gt; 0.08 else 0</t>
  </si>
  <si>
    <t>delta_X_gs2_4 += X_gs1_4 if min(V_ge_max, ff_stm*V_gf1_4)/V_gf1_4 &gt; 0.08 else 0</t>
  </si>
  <si>
    <t>delta_X_gs2_4 += -X_gs2_4</t>
  </si>
  <si>
    <t>delta_X_gs3_4 += -X_gs3_4 + X_gs2_4</t>
  </si>
  <si>
    <t>delta_X_gs33_4 += X_gs32_4</t>
  </si>
  <si>
    <t>delta_X_gs33_4 += -X_gs33_4</t>
  </si>
  <si>
    <t>delta_X_gs34_4 += X_gs33_4</t>
  </si>
  <si>
    <t>delta_X_gs34_4 += -X_gs34_4</t>
  </si>
  <si>
    <t>delta_X_gs35_4 += -X_gs35_4 + X_gs34_4</t>
  </si>
  <si>
    <t>delta_X_gs36_4 += X_gs35_4</t>
  </si>
  <si>
    <t>delta_X_gs36_4 += -X_gs36_4</t>
  </si>
  <si>
    <t>delta_X_gs37_4 += X_gs36_4</t>
  </si>
  <si>
    <t>delta_X_gs37_4 += -X_gs37_4</t>
  </si>
  <si>
    <t>delta_X_gs_def_4 += X_gs37_4</t>
  </si>
  <si>
    <t>delta_X_vein_4m += -V_cb_in/V_vein_4*X_vein_4m + (V_other_4 - V_other_base)*X_other_4m/V_other_4/Kp_met</t>
  </si>
  <si>
    <t>delta_X_rheart_4m += -X_rheart_4m + V_cb_in/V_vein_4*X_vein_4m</t>
  </si>
  <si>
    <t>delta_X_pb1_4m += -X_pb1_4m + X_rheart_4m</t>
  </si>
  <si>
    <t>delta_X_pb2_4m += -X_pb2_4m + X_pb1_4m</t>
  </si>
  <si>
    <t>delta_X_pb3_4m += -X_pb3_4m + X_pb2_4m</t>
  </si>
  <si>
    <t>delta_X_pb4_4m += -X_pb4_4m + X_pb3_4m</t>
  </si>
  <si>
    <t>delta_X_lheart_4m += -X_lheart_4m + X_pb4_4m</t>
  </si>
  <si>
    <t>delta_X_artery_4m += -V_other_in/V_artery_4*X_artery_4m + X_lheart_4m</t>
  </si>
  <si>
    <t>delta_X_other_4m += -(V_other_4 - V_other_base)*X_other_4m/V_other_4/Kp_met + V_other_in/V_artery_4*X_artery_4m</t>
  </si>
  <si>
    <t>delta_X_pv_4m += -V_pv_out/V_pv_4*X_pv_4m</t>
  </si>
  <si>
    <t>delta_X_fhb1_4m += -V_fhb1_4*(1 - fd_hb)/(V_fhb1_4+V_hi/5)*X_fhb1_4m + X_hb_inlet_4m</t>
  </si>
  <si>
    <t>delta_X_fhb2_4m += -V_fhb2_4*(1 - fd_hb)/(V_fhb2_4+V_hi/5)*X_fhb2_4m + V_fhb1_4*(1 - 2*fd_hb)/(V_fhb1_4+V_hi/5)*X_fhb1_4m</t>
  </si>
  <si>
    <t>delta_X_fhb3_4m += -V_fhb3_4*(1 - fd_hb)/(V_fhb3_4+V_hi/5)*X_fhb3_4m + V_fhb2_4*(1 - 2*fd_hb)/(V_fhb2_4+V_hi/5)*X_fhb2_4m + V_fhb1_4*fd_hb/(V_fhb1_4+V_hi/5)*X_fhb1_4m</t>
  </si>
  <si>
    <t>delta_X_fhb4_4m += -V_fhb4_4*(1 - fd_hb)/(V_fhb4_4+V_hi/5)*X_fhb4_4m + V_fhb3_4*(1 - 2*fd_hb)/(V_fhb3_4+V_hi/5)*X_fhb3_4m + V_fhb2_4*fd_hb/(V_fhb2_4+V_hi/5)*X_fhb2_4m</t>
  </si>
  <si>
    <t>delta_X_fhb5_4m += -V_fhb5_4*(1 - fd_hb)/(V_fhb5_4+V_hi/5)*X_fhb5_4m + V_fhb4_4*(1 - 2*fd_hb)/(V_fhb4_4+V_hi/5)*X_fhb4_4m + V_fhb3_4*fd_hb/(V_fhb3_4+V_hi/5)*X_fhb3_4m</t>
  </si>
  <si>
    <t>delta_X_hb_outlet_4m += -X_hb_outlet_4m + V_fhb5_4*(1 - fd_hb)/(V_fhb5_4+V_hi/5)*X_fhb5_4m + V_fhb4_4*fd_hb/(V_fhb4_4+V_hi/5)*X_fhb4_4m</t>
  </si>
  <si>
    <t>delta_X_vein_4m += X_hb_outlet_4m</t>
  </si>
  <si>
    <t>delta_X_hduct_4m += -X_hduct_4m</t>
  </si>
  <si>
    <t>delta_X_gbd_4m += -V_gbd_empty_4/V_gbd_4*X_gbd_4m + V_gbd_refill_4/V_hduct_4*X_hduct_4m</t>
  </si>
  <si>
    <t>delta_X_bduct_4m += -X_bduct_4m + (V_hduct_4 - V_gbd_refill_4)/V_hduct_4*X_hduct_4m + V_gbd_empty_4/V_gbd_4*X_gbd_4m</t>
  </si>
  <si>
    <t>delta_X_gf2_4m += X_bduct_4m</t>
  </si>
  <si>
    <t>delta_X_gf1_4m += -min(V_ge_max, ff_stm*V_gf1_4)/V_gf1_4*X_gf1_4m</t>
  </si>
  <si>
    <t>delta_X_gf2_4m += min(V_ge_max, ff_stm*V_gf1_4)/V_gf1_4*X_gf1_4m</t>
  </si>
  <si>
    <t>delta_X_gf2_4m += -(1-fd_gt)*X_gf2_4m</t>
  </si>
  <si>
    <t>delta_X_gf3_4m += -(1-fd_gt)*X_gf3_4m + (1-2*fd_gt)*X_gf2_4m</t>
  </si>
  <si>
    <t>delta_X_gf33_4m += (1-fd_gt)*X_gf32_4m + fd_gt*X_gf31_4m</t>
  </si>
  <si>
    <t>delta_X_gf33_4m += -X_gf33_4m</t>
  </si>
  <si>
    <t>delta_X_gf34_4m += X_gf33_4m</t>
  </si>
  <si>
    <t>delta_X_gf34_4m += -X_gf34_4m</t>
  </si>
  <si>
    <t>delta_X_gf35_4m += -X_gf35_4m + X_gf34_4m</t>
  </si>
  <si>
    <t>delta_X_gf36_4m += X_gf35_4m</t>
  </si>
  <si>
    <t>delta_X_artery_4m += -V_gb_in/V_artery_4*X_artery_4m - V_spleenb/V_artery_4*X_artery_4m</t>
  </si>
  <si>
    <t>delta_X_gb_ma_4m += -X_gb_ma_4m + V_gb_in/V_artery_4*X_artery_4m</t>
  </si>
  <si>
    <t>delta_X_gb33_4m += -X_gb33_4m + X_gb_ma_4m*(L_asc/L_gtotal)</t>
  </si>
  <si>
    <t>delta_X_gb34_4m += -X_gb34_4m + X_gb_ma_4m*(L_tsc/L_gtotal)</t>
  </si>
  <si>
    <t>delta_X_gb35_4m += -X_gb35_4m + X_gb_ma_4m*(L_tsc/L_gtotal)</t>
  </si>
  <si>
    <t>delta_X_gb36_4m += -X_gb36_4m + X_gb_ma_4m*(L_dsc/L_gtotal)</t>
  </si>
  <si>
    <t>delta_X_gb37_4m += -X_gb37_4m + X_gb_ma_4m*(L_rec/L_gtotal)</t>
  </si>
  <si>
    <t>delta_X_vein_4m += X_gb37_4m</t>
  </si>
  <si>
    <t>delta_X_ru0_4m += V_gfr/V_rb_glm_4*fu_b_met*X_rb_glm_4m</t>
  </si>
  <si>
    <t>delta_X_rb1_4m += -X_rb1_4m + (V_rb_glm_4 - fu_b_met*V_gfr)/V_rb_glm_4*X_rb_glm_4m</t>
  </si>
  <si>
    <t>delta_X_rb2_4m += -X_rb2_4m + X_rb1_4m</t>
  </si>
  <si>
    <t>delta_X_rb3_4m += -X_rb3_4m + X_rb2_4m</t>
  </si>
  <si>
    <t>delta_X_rb4_4m += -X_rb4_4m + X_rb3_4m</t>
  </si>
  <si>
    <t>delta_X_rb5_4m += -X_rb5_4m + X_rb4_4m</t>
  </si>
  <si>
    <t>delta_X_vein_4m += X_rb5_4m</t>
  </si>
  <si>
    <t>delta_X_ru0_4m += -X_ru0_4m</t>
  </si>
  <si>
    <t>delta_X_ubd_4m += X_ru39_4m</t>
  </si>
  <si>
    <t>delta_X_ubd_4m += -(V_ubd_4 - V_ubd_rem)/V_ubd_4*X_ubd_4m if V_ubd_4 &gt; V_ubd_threshold else 0</t>
  </si>
  <si>
    <t>delta_X_urinated_4m += (V_ubd_4 - V_ubd_rem)/V_ubd_4*X_ubd_4m if V_ubd_4 &gt; V_ubd_threshold else 0</t>
  </si>
  <si>
    <t>delta_V_gf1_4 += V_water_form</t>
  </si>
  <si>
    <t>delta_W_gr1_4 += W_meal/2</t>
  </si>
  <si>
    <t>delta_V_gf1_4 += V_meal/2</t>
  </si>
  <si>
    <t>delta_y[2214:2243] += -(1-fd_gt)*y[2214:2243] + (1-2*fd_gt)*y[2213:2242] + fd_gt*y[2212:2241]</t>
    <phoneticPr fontId="1"/>
  </si>
  <si>
    <t>delta_y[2252:2281] += -(1-fd_gt)*y[2252:2281] + (1-2*fd_gt)*y[2251:2280] + fd_gt*y[2250:2279] + W_gr_epi</t>
    <phoneticPr fontId="1"/>
  </si>
  <si>
    <t>delta_y[2174:2206] += -y[2174:2206] + V_gb_ma_4*(L_dji/L_gtotal)</t>
    <phoneticPr fontId="1"/>
  </si>
  <si>
    <t>delta_V_pv_4 += np.sum(y[2174:2210]) + V_spleenb</t>
    <phoneticPr fontId="1"/>
  </si>
  <si>
    <t>delta_y[2132:2171] += -y[2132:2171] + y[2131:2170]</t>
    <phoneticPr fontId="1"/>
  </si>
  <si>
    <t>delta_y[2400:2429] += -(1-fd_gt)*y[2400:2429] + (1-2*fd_gt)*y[2399:2428] + fd_gt*y[2398:2427]</t>
    <phoneticPr fontId="1"/>
  </si>
  <si>
    <t>delta_y[2360:2392] += -y[2360:2392] + X_gb_ma_4*(L_dji/L_gtotal)</t>
    <phoneticPr fontId="1"/>
  </si>
  <si>
    <t>delta_X_pv_4 += np.sum(y[2360:2396]) + V_spleenb/V_artery_4*X_artery_4</t>
    <phoneticPr fontId="1"/>
  </si>
  <si>
    <t>delta_y[2318:2357] += -y[2318:2357] + y[2317:2356]</t>
    <phoneticPr fontId="1"/>
  </si>
  <si>
    <t>delta_y[2485:2514] += -(1-fd_gt)*y[2485:2514] + (1-2*fd_gt)*y[2484:2513] + fd_gt*y[2483:2512]</t>
    <phoneticPr fontId="1"/>
  </si>
  <si>
    <t>delta_y[2671:2700] += -(1-fd_gt)*y[2671:2700] + (1-2*fd_gt)*y[2670:2699] + fd_gt*y[2669:2698]</t>
    <phoneticPr fontId="1"/>
  </si>
  <si>
    <t>delta_y[2631:2663] += -y[2631:2663] + X_gb_ma_4m*(L_dji/L_gtotal)</t>
    <phoneticPr fontId="1"/>
  </si>
  <si>
    <t>delta_X_pv_4m += np.sum(y[2631:2667]) + V_spleenb/V_artery_4*X_artery_4m</t>
    <phoneticPr fontId="1"/>
  </si>
  <si>
    <t>delta_y[2589:2628] += -y[2589:2628] + y[2588:2627]</t>
    <phoneticPr fontId="1"/>
  </si>
  <si>
    <t>delta_X_gs1_4 += X_po_lialda</t>
    <phoneticPr fontId="1"/>
  </si>
  <si>
    <t>print("oral administration of lialda: ", X_po_lialda)</t>
    <phoneticPr fontId="1"/>
  </si>
  <si>
    <t>delta_y[2523:2552] += -y[2523:2552] + y[2522:2551]</t>
    <phoneticPr fontId="1"/>
  </si>
  <si>
    <t>dydt[2398:2429] = fu_e_msz*Pgf_eff_msz*S_dji*y[2446:2477]/(L_dji/L_gtotal*V_gc) - y[2212:2243]/(y[2212:2243]+y[2250:2281])*Pgf_inf_msz*S_dji*y[2398:2429]/y[2212:2243] + k_release_n_lialda*y[2521:2552]</t>
    <phoneticPr fontId="1"/>
  </si>
  <si>
    <t>Memo</t>
    <phoneticPr fontId="1"/>
  </si>
  <si>
    <t>p[163]</t>
  </si>
  <si>
    <t>dydt[113:143] = -(pi_cop - P_cap - (n_eff_min+y[150:180]/MWeff)*(R_gas*T_body)/y[113:143])/Rw_small</t>
    <phoneticPr fontId="1"/>
  </si>
  <si>
    <t>dydt[76:106] = (pi_cop - P_cap - (n_eff_min+y[150:180]/MWeff)*(R_gas*T_body)/y[113:143])/Rw_small</t>
    <phoneticPr fontId="1"/>
  </si>
  <si>
    <t>dydt[776:806] = (pi_cop - P_cap - (n_eff_min+y[850:880]/MWeff)*(R_gas*T_body)/y[813:843])/Rw_small</t>
  </si>
  <si>
    <t>dydt[813:843] = -(pi_cop - P_cap - (n_eff_min+y[850:880]/MWeff)*(R_gas*T_body)/y[813:843])/Rw_small</t>
  </si>
  <si>
    <t>dydt[1476:1506] = (pi_cop - P_cap - (n_eff_min+y[1550:1580]/MWeff)*(R_gas*T_body)/y[1513:1543])/Rw_small</t>
  </si>
  <si>
    <t>dydt[1513:1543] = -(pi_cop - P_cap - (n_eff_min+y[1550:1580]/MWeff)*(R_gas*T_body)/y[1513:1543])/Rw_small</t>
  </si>
  <si>
    <t>dydt[2176:2206] = (pi_cop - P_cap - (n_eff_min+y[2250:2280]/MWeff)*(R_gas*T_body)/y[2213:2243])/Rw_small</t>
  </si>
  <si>
    <t>dydt[2213:2243] = -(pi_cop - P_cap - (n_eff_min+y[2250:2280]/MWeff)*(R_gas*T_body)/y[2213:2243])/Rw_small</t>
  </si>
  <si>
    <t>mL</t>
    <phoneticPr fontId="1"/>
  </si>
  <si>
    <t>p[164]</t>
  </si>
  <si>
    <t>p[165]</t>
  </si>
  <si>
    <t>p[166]</t>
  </si>
  <si>
    <t>-</t>
    <phoneticPr fontId="1"/>
  </si>
  <si>
    <t>solution Ac-5-ASA</t>
  </si>
  <si>
    <t>solution Ac-5-ASA</t>
    <phoneticPr fontId="1"/>
  </si>
  <si>
    <t>pentasa mesalazine</t>
  </si>
  <si>
    <t>pentasa mesalazine</t>
    <phoneticPr fontId="1"/>
  </si>
  <si>
    <t>solution mesalazine</t>
  </si>
  <si>
    <t>solution mesalazine</t>
    <phoneticPr fontId="1"/>
  </si>
  <si>
    <t>pentasa Ac-5-ASA</t>
  </si>
  <si>
    <t>pentasa Ac-5-ASA</t>
    <phoneticPr fontId="1"/>
  </si>
  <si>
    <t>apriso mesalazine</t>
  </si>
  <si>
    <t>apriso mesalazine</t>
    <phoneticPr fontId="1"/>
  </si>
  <si>
    <t>apriso Ac-5-ASA</t>
  </si>
  <si>
    <t>apriso Ac-5-ASA</t>
    <phoneticPr fontId="1"/>
  </si>
  <si>
    <t>lialda mesalazine</t>
  </si>
  <si>
    <t>lialda mesalazine</t>
    <phoneticPr fontId="1"/>
  </si>
  <si>
    <t>lialda Ac-5-ASA</t>
  </si>
  <si>
    <t>lialda Ac-5-ASA</t>
    <phoneticPr fontId="1"/>
  </si>
  <si>
    <t>k_disint_max</t>
    <phoneticPr fontId="1"/>
  </si>
  <si>
    <t>alpha_disint</t>
    <phoneticPr fontId="1"/>
  </si>
  <si>
    <t>p[167]</t>
  </si>
  <si>
    <t>p[168]</t>
  </si>
  <si>
    <t>ka_fece</t>
    <phoneticPr fontId="1"/>
  </si>
  <si>
    <t>min-1</t>
    <phoneticPr fontId="1"/>
  </si>
  <si>
    <t>dydt[1115] = - k_dissol_n_pentasa*X_gp34_2 - ka_fece*X_gp34_2</t>
    <phoneticPr fontId="1"/>
  </si>
  <si>
    <t>dydt[1116] = - k_dissol_n_pentasa*X_gp35_2 - ka_fece*X_gp35_2</t>
    <phoneticPr fontId="1"/>
  </si>
  <si>
    <t>X_gx34_4</t>
  </si>
  <si>
    <t>X_gx35_4</t>
  </si>
  <si>
    <t>X_gx36_4</t>
  </si>
  <si>
    <t>X_gx37_4</t>
  </si>
  <si>
    <t>X_gx34_4m</t>
  </si>
  <si>
    <t>X_gx35_4m</t>
  </si>
  <si>
    <t>X_gx36_4m</t>
  </si>
  <si>
    <t>X_gx37_4m</t>
  </si>
  <si>
    <t>X_gx34_3</t>
  </si>
  <si>
    <t>X_gx35_3</t>
  </si>
  <si>
    <t>X_gx36_3</t>
  </si>
  <si>
    <t>X_gx37_3</t>
  </si>
  <si>
    <t>X_gx34_3m</t>
  </si>
  <si>
    <t>X_gx35_3m</t>
  </si>
  <si>
    <t>X_gx36_3m</t>
  </si>
  <si>
    <t>X_gx37_3m</t>
  </si>
  <si>
    <t>X_gx34_2</t>
  </si>
  <si>
    <t>X_gx35_2</t>
  </si>
  <si>
    <t>X_gx36_2</t>
  </si>
  <si>
    <t>X_gx37_2</t>
  </si>
  <si>
    <t>X_gx34_2m</t>
  </si>
  <si>
    <t>X_gx35_2m</t>
  </si>
  <si>
    <t>X_gx36_2m</t>
  </si>
  <si>
    <t>X_gx37_2m</t>
  </si>
  <si>
    <t>X_gx34_1</t>
  </si>
  <si>
    <t>X_gx35_1</t>
  </si>
  <si>
    <t>X_gx36_1</t>
  </si>
  <si>
    <t>X_gx37_1</t>
  </si>
  <si>
    <t>X_gx34_1m</t>
  </si>
  <si>
    <t>X_gx35_1m</t>
  </si>
  <si>
    <t>X_gx36_1m</t>
  </si>
  <si>
    <t>X_gx37_1m</t>
  </si>
  <si>
    <t>nmol</t>
    <phoneticPr fontId="1"/>
  </si>
  <si>
    <t>dydt[663] = ka_fece*X_gf34_1 + ka_fece*X_gp34_1</t>
    <phoneticPr fontId="1"/>
  </si>
  <si>
    <t>dydt[664] = ka_fece*X_gf35_1 + ka_fece*X_gp35_1</t>
    <phoneticPr fontId="1"/>
  </si>
  <si>
    <t>dydt[2763] = ka_fece*X_gf34_4 + ka_fece*X_gp34_4</t>
    <phoneticPr fontId="1"/>
  </si>
  <si>
    <t>X_gx_def_1</t>
    <phoneticPr fontId="1"/>
  </si>
  <si>
    <t>X_gx_def_1m</t>
    <phoneticPr fontId="1"/>
  </si>
  <si>
    <t>dydt[668] = ka_fece*X_gf34_1m</t>
    <phoneticPr fontId="1"/>
  </si>
  <si>
    <t>dydt[669] = ka_fece*X_gf35_1m</t>
    <phoneticPr fontId="1"/>
  </si>
  <si>
    <t>X_gx_def_2</t>
  </si>
  <si>
    <t>X_gx_def_2m</t>
  </si>
  <si>
    <t>dydt[1363] = ka_fece*X_gf34_2 + ka_fece*X_gp34_2</t>
    <phoneticPr fontId="1"/>
  </si>
  <si>
    <t>dydt[1364] = ka_fece*X_gf35_2 + ka_fece*X_gp35_2</t>
    <phoneticPr fontId="1"/>
  </si>
  <si>
    <t>dydt[1368] = ka_fece*X_gf34_2m</t>
    <phoneticPr fontId="1"/>
  </si>
  <si>
    <t>dydt[1369] = ka_fece*X_gf35_2m</t>
    <phoneticPr fontId="1"/>
  </si>
  <si>
    <t>X_gx_def_3</t>
  </si>
  <si>
    <t>X_gx_def_3m</t>
  </si>
  <si>
    <t>dydt[2063] = ka_fece*X_gf34_3 + ka_fece*X_gp34_3</t>
    <phoneticPr fontId="1"/>
  </si>
  <si>
    <t>dydt[2064] = ka_fece*X_gf35_3 + ka_fece*X_gp35_3</t>
    <phoneticPr fontId="1"/>
  </si>
  <si>
    <t>dydt[2068] = ka_fece*X_gf34_3m</t>
    <phoneticPr fontId="1"/>
  </si>
  <si>
    <t>dydt[2069] = ka_fece*X_gf35_3m</t>
    <phoneticPr fontId="1"/>
  </si>
  <si>
    <t>X_gx_def_4</t>
  </si>
  <si>
    <t>X_gx_def_4m</t>
  </si>
  <si>
    <t>dydt[2764] = ka_fece*X_gf35_4 + ka_fece*X_gp35_4</t>
    <phoneticPr fontId="1"/>
  </si>
  <si>
    <t>dydt[2768] = ka_fece*X_gf34_4m</t>
    <phoneticPr fontId="1"/>
  </si>
  <si>
    <t>dydt[2769] = ka_fece*X_gf35_4m</t>
    <phoneticPr fontId="1"/>
  </si>
  <si>
    <t>X_total_1 = np.sum(y[188:458]) + np.sum(y[663:668])</t>
    <phoneticPr fontId="1"/>
  </si>
  <si>
    <t>X_total_1m = np.sum(y[459:653]) + np.sum(y[668:673])</t>
    <phoneticPr fontId="1"/>
  </si>
  <si>
    <t>X_total_2 = np.sum(y[888:1158]) + np.sum(y[1363:1368])</t>
    <phoneticPr fontId="1"/>
  </si>
  <si>
    <t>X_total_3 = np.sum(y[1588:1858]) + np.sum(y[2063:2068])</t>
    <phoneticPr fontId="1"/>
  </si>
  <si>
    <t>X_total_2m = np.sum(y[1159:1353]) + np.sum(y[1368:1373])</t>
    <phoneticPr fontId="1"/>
  </si>
  <si>
    <t>X_total_3m = np.sum(y[1859:2053]) + np.sum(y[2068:2073])</t>
    <phoneticPr fontId="1"/>
  </si>
  <si>
    <t>X_total_4 = np.sum(y[2288:2558]) + np.sum(y[2763:2768])</t>
    <phoneticPr fontId="1"/>
  </si>
  <si>
    <t>X_total_4m = np.sum(y[2559:2753]) + np.sum(y[2768:2773])</t>
    <phoneticPr fontId="1"/>
  </si>
  <si>
    <t>X_sumdef_1 = X_gs_def_1 + X_gp_def_1 + X_gf_def_1 + X_gx_def_1</t>
    <phoneticPr fontId="1"/>
  </si>
  <si>
    <t>X_sumuri_1m</t>
  </si>
  <si>
    <t>X_sumuri_1</t>
  </si>
  <si>
    <t>X_sumdef_1m</t>
    <phoneticPr fontId="1"/>
  </si>
  <si>
    <t>Pgb_eff_msz = Pgb_inf_msz</t>
    <phoneticPr fontId="1"/>
  </si>
  <si>
    <t>Pgb_eff_met = Pgb_inf_met</t>
    <phoneticPr fontId="1"/>
  </si>
  <si>
    <t>X_sumdef_1m = X_gf_def_1m + X_gx_def_1m</t>
    <phoneticPr fontId="1"/>
  </si>
  <si>
    <t>nmol</t>
    <phoneticPr fontId="1"/>
  </si>
  <si>
    <t>X_sumdef_2m</t>
  </si>
  <si>
    <t>X_sumdef_3m</t>
  </si>
  <si>
    <t>X_sumdef_4m</t>
  </si>
  <si>
    <t>X_sumdef_2 = X_gs_def_2 + X_gp_def_2 + X_gf_def_2 + X_gx_def_2</t>
  </si>
  <si>
    <t>X_sumdef_2m = X_gf_def_2m + X_gx_def_2m</t>
  </si>
  <si>
    <t>X_sumdef_3 = X_gs_def_3 + X_gp_def_3 + X_gf_def_3 + X_gx_def_3</t>
  </si>
  <si>
    <t>X_sumdef_3m = X_gf_def_3m + X_gx_def_3m</t>
  </si>
  <si>
    <t>X_sumdef_4 = X_gs_def_4 + X_gp_def_4 + X_gf_def_4 + X_gx_def_4</t>
  </si>
  <si>
    <t>X_sumdef_4m = X_gf_def_4m + X_gx_def_4m</t>
  </si>
  <si>
    <t>delta_X_gx34_1 += -X_gx34_1</t>
  </si>
  <si>
    <t>delta_X_gx35_1 += -X_gx35_1 + X_gx34_1</t>
  </si>
  <si>
    <t>delta_X_gx36_1 += X_gx35_1</t>
  </si>
  <si>
    <t>delta_X_gx34_1m += -X_gx34_1m</t>
  </si>
  <si>
    <t>delta_X_gx35_1m += -X_gx35_1m + X_gx34_1m</t>
  </si>
  <si>
    <t>delta_X_gx36_1m += X_gx35_1m</t>
  </si>
  <si>
    <t>delta_X_gx34_2 += -X_gx34_2</t>
  </si>
  <si>
    <t>delta_X_gx35_2 += -X_gx35_2 + X_gx34_2</t>
  </si>
  <si>
    <t>delta_X_gx36_2 += X_gx35_2</t>
  </si>
  <si>
    <t>delta_X_gx34_2m += -X_gx34_2m</t>
  </si>
  <si>
    <t>delta_X_gx35_2m += -X_gx35_2m + X_gx34_2m</t>
  </si>
  <si>
    <t>delta_X_gx36_2m += X_gx35_2m</t>
  </si>
  <si>
    <t>delta_X_gx34_3 += -X_gx34_3</t>
  </si>
  <si>
    <t>delta_X_gx35_3 += -X_gx35_3 + X_gx34_3</t>
  </si>
  <si>
    <t>delta_X_gx36_3 += X_gx35_3</t>
  </si>
  <si>
    <t>delta_X_gx34_3m += -X_gx34_3m</t>
  </si>
  <si>
    <t>delta_X_gx35_3m += -X_gx35_3m + X_gx34_3m</t>
  </si>
  <si>
    <t>delta_X_gx36_3m += X_gx35_3m</t>
  </si>
  <si>
    <t>delta_X_gx34_4 += -X_gx34_4</t>
  </si>
  <si>
    <t>delta_X_gx35_4 += -X_gx35_4 + X_gx34_4</t>
  </si>
  <si>
    <t>delta_X_gx36_4 += X_gx35_4</t>
  </si>
  <si>
    <t>delta_X_gx34_4m += -X_gx34_4m</t>
  </si>
  <si>
    <t>delta_X_gx35_4m += -X_gx35_4m + X_gx34_4m</t>
  </si>
  <si>
    <t>delta_X_gx36_4m += X_gx35_4m</t>
  </si>
  <si>
    <t>V_insensible_1</t>
    <phoneticPr fontId="1"/>
  </si>
  <si>
    <t>mL</t>
    <phoneticPr fontId="1"/>
  </si>
  <si>
    <t>dydt[673] = Iw_skin + Iw_exhale</t>
    <phoneticPr fontId="1"/>
  </si>
  <si>
    <t>V_insensible_2</t>
    <phoneticPr fontId="1"/>
  </si>
  <si>
    <t>dydt[1373] = Iw_skin + Iw_exhale</t>
    <phoneticPr fontId="1"/>
  </si>
  <si>
    <t>V_insensible_3</t>
    <phoneticPr fontId="1"/>
  </si>
  <si>
    <t>dydt[2073] = Iw_skin + Iw_exhale</t>
    <phoneticPr fontId="1"/>
  </si>
  <si>
    <t>dydt[2773] = Iw_skin + Iw_exhale</t>
    <phoneticPr fontId="1"/>
  </si>
  <si>
    <t>V_insensible_4</t>
    <phoneticPr fontId="1"/>
  </si>
  <si>
    <t>d[34]</t>
  </si>
  <si>
    <t>d[35]</t>
  </si>
  <si>
    <t>d[36]</t>
  </si>
  <si>
    <t>d[37]</t>
  </si>
  <si>
    <t>d[38]</t>
  </si>
  <si>
    <t>d[39]</t>
  </si>
  <si>
    <t>d[40]</t>
  </si>
  <si>
    <t>d[41]</t>
  </si>
  <si>
    <t>d[42]</t>
  </si>
  <si>
    <t>d[43]</t>
  </si>
  <si>
    <t>d[44]</t>
  </si>
  <si>
    <t>d[45]</t>
  </si>
  <si>
    <t>d[46]</t>
  </si>
  <si>
    <t>d[47]</t>
  </si>
  <si>
    <t>d[48]</t>
  </si>
  <si>
    <t>d[49]</t>
  </si>
  <si>
    <t>d[50]</t>
  </si>
  <si>
    <t>d[51]</t>
  </si>
  <si>
    <t>d[52]</t>
  </si>
  <si>
    <t>d[53]</t>
  </si>
  <si>
    <t>d[54]</t>
  </si>
  <si>
    <t>d[55]</t>
  </si>
  <si>
    <t>d[56]</t>
  </si>
  <si>
    <t>d[57]</t>
  </si>
  <si>
    <t>d[58]</t>
  </si>
  <si>
    <t>d[59]</t>
  </si>
  <si>
    <t>d[60]</t>
  </si>
  <si>
    <t>d[61]</t>
  </si>
  <si>
    <t>d[62]</t>
  </si>
  <si>
    <t>d[63]</t>
  </si>
  <si>
    <t>d[64]</t>
  </si>
  <si>
    <t>rate constant of fecal absorption</t>
    <phoneticPr fontId="1"/>
  </si>
  <si>
    <t>base volume of vein</t>
    <phoneticPr fontId="1"/>
  </si>
  <si>
    <t>t50_disint</t>
    <phoneticPr fontId="1"/>
  </si>
  <si>
    <t>min</t>
    <phoneticPr fontId="1"/>
  </si>
  <si>
    <t>k_dissol_max_apriso</t>
    <phoneticPr fontId="1"/>
  </si>
  <si>
    <t>alpha_dissol_apriso</t>
    <phoneticPr fontId="1"/>
  </si>
  <si>
    <t>t50_dissol_apriso</t>
    <phoneticPr fontId="1"/>
  </si>
  <si>
    <t>k_disint_capsule</t>
    <phoneticPr fontId="1"/>
  </si>
  <si>
    <t>dydt[1082] = k_disint_capsule*X_gs1_2 - k_dissol_a_pentasa*X_gp1_2</t>
    <phoneticPr fontId="1"/>
  </si>
  <si>
    <t>dydt[1083:1115] = k_disint_capsule*y[1121:1153] - k_dissol_n_pentasa*y[1083:1115]</t>
    <phoneticPr fontId="1"/>
  </si>
  <si>
    <t>dydt[1120] = -k_disint_capsule*X_gs1_2</t>
    <phoneticPr fontId="1"/>
  </si>
  <si>
    <t>dydt[1121:1153] = -k_disint_capsule*y[1121:1153]</t>
    <phoneticPr fontId="1"/>
  </si>
  <si>
    <t>dydt[1782] = k_disint_capsule*X_gs1_3</t>
    <phoneticPr fontId="1"/>
  </si>
  <si>
    <t>dydt[1815] = - k_dissol_n_apriso*X_gp34_3 - ka_fece*X_gp34_3</t>
  </si>
  <si>
    <t>dydt[1816] = - k_dissol_n_apriso*X_gp35_3 - ka_fece*X_gp35_3</t>
  </si>
  <si>
    <t>dydt[1783:1815] = k_disint_capsule*y[1821:1853] - k_dissol_n_apriso*y[1783:1815]</t>
    <phoneticPr fontId="1"/>
  </si>
  <si>
    <t>dydt[1820] = -k_disint_capsule*X_gs1_3</t>
    <phoneticPr fontId="1"/>
  </si>
  <si>
    <t>dydt[1821:1853] = -k_disint_capsule*y[1821:1853]</t>
    <phoneticPr fontId="1"/>
  </si>
  <si>
    <t>print("clock=", t/60+8, "  snack during solution study")</t>
    <phoneticPr fontId="1"/>
  </si>
  <si>
    <t>print("clock=", t/60+8, "  meal during solution study")</t>
    <phoneticPr fontId="1"/>
  </si>
  <si>
    <t>dydt[330] = fu_e_msz*Pgf_eff_msz*S_tsc*X_gc34_1/(L_tsc/L_gtotal*V_gc) - V_gf34_1/(V_gf34_1+W_gr34_1)*Pgf_inf_msz*S_tsc*X_gf34_1/V_gf34_1 - ka_fece*X_gf34_1</t>
    <phoneticPr fontId="1"/>
  </si>
  <si>
    <t>dydt[331] = fu_e_msz*Pgf_eff_msz*S_tsc*X_gc35_1/(L_tsc/L_gtotal*V_gc) - V_gf35_1/(V_gf35_1+W_gr35_1)*Pgf_inf_msz*S_tsc*X_gf35_1/V_gf35_1 - ka_fece*X_gf35_1</t>
    <phoneticPr fontId="1"/>
  </si>
  <si>
    <t>dydt[378] = -fu_e_msz*Pgb_eff_msz*S_tsc*X_gc34_1/(L_tsc/L_gtotal*V_gc) + fu_b_msz*Pgb_inf_msz*S_tsc*X_gb34_1/V_gb34_1 - fu_e_msz*Pgf_eff_msz*S_tsc*X_gc34_1/(L_tsc/L_gtotal*V_gc) + V_gf34_1/(V_gf34_1+W_gr34_1)*Pgf_inf_msz*S_tsc*X_gf34_1/V_gf34_1 - fu_e_msz*CLg_met_msz*X_gc34_1/V_gc</t>
    <phoneticPr fontId="1"/>
  </si>
  <si>
    <t>dydt[379] = -fu_e_msz*Pgb_eff_msz*S_tsc*X_gc35_1/(L_tsc/L_gtotal*V_gc) + fu_b_msz*Pgb_inf_msz*S_tsc*X_gb35_1/V_gb35_1 - fu_e_msz*Pgf_eff_msz*S_tsc*X_gc35_1/(L_tsc/L_gtotal*V_gc) + V_gf35_1/(V_gf35_1+W_gr35_1)*Pgf_inf_msz*S_tsc*X_gf35_1/V_gf35_1 - fu_e_msz*CLg_met_msz*X_gc35_1/V_gc</t>
    <phoneticPr fontId="1"/>
  </si>
  <si>
    <t>dydt[601] = fu_e_met*Pgf_eff_met*S_tsc*X_gc34_1m/(L_tsc/L_gtotal*V_gc) - V_gf34_1/(V_gf34_1+W_gr34_1)*Pgf_inf_met*S_tsc*X_gf34_1m/V_gf34_1 - ka_fece*X_gf34_1m</t>
    <phoneticPr fontId="1"/>
  </si>
  <si>
    <t>dydt[602] = fu_e_met*Pgf_eff_met*S_tsc*X_gc35_1m/(L_tsc/L_gtotal*V_gc) - V_gf35_1/(V_gf35_1+W_gr35_1)*Pgf_inf_met*S_tsc*X_gf35_1m/V_gf35_1 - ka_fece*X_gf35_1m</t>
    <phoneticPr fontId="1"/>
  </si>
  <si>
    <t>dydt[649] = -fu_e_met*Pgb_eff_met*S_tsc*X_gc34_1m/(L_tsc/L_gtotal*V_gc) + fu_b_met*Pgb_inf_met*S_tsc*X_gb34_1m/V_gb34_1 - fu_e_met*Pgf_eff_met*S_tsc*X_gc34_1m/(L_tsc/L_gtotal*V_gc) + V_gf34_1/(V_gf34_1+W_gr34_1)*Pgf_inf_met*S_tsc*X_gf34_1m/V_gf34_1 + fu_e_msz*CLg_met_msz*X_gc34_1/V_gc</t>
    <phoneticPr fontId="1"/>
  </si>
  <si>
    <t>dydt[650] = -fu_e_met*Pgb_eff_met*S_tsc*X_gc35_1m/(L_tsc/L_gtotal*V_gc) + fu_b_met*Pgb_inf_met*S_tsc*X_gb35_1m/V_gb35_1 - fu_e_met*Pgf_eff_met*S_tsc*X_gc35_1m/(L_tsc/L_gtotal*V_gc) + V_gf35_1/(V_gf35_1+W_gr35_1)*Pgf_inf_met*S_tsc*X_gf35_1m/V_gf35_1 + fu_e_msz*CLg_met_msz*X_gc35_1/V_gc</t>
    <phoneticPr fontId="1"/>
  </si>
  <si>
    <t>dydt[1030] = fu_e_msz*Pgf_eff_msz*S_tsc*X_gc34_2/(L_tsc/L_gtotal*V_gc) - V_gf34_2/(V_gf34_2+W_gr34_2)*Pgf_inf_msz*S_tsc*X_gf34_2/V_gf34_2 + k_dissol_n_pentasa*X_gp34_2 - ka_fece*X_gf34_2</t>
    <phoneticPr fontId="1"/>
  </si>
  <si>
    <t>dydt[1031] = fu_e_msz*Pgf_eff_msz*S_tsc*X_gc35_2/(L_tsc/L_gtotal*V_gc) - V_gf35_2/(V_gf35_2+W_gr35_2)*Pgf_inf_msz*S_tsc*X_gf35_2/V_gf35_2 + k_dissol_n_pentasa*X_gp35_2 - ka_fece*X_gf35_2</t>
    <phoneticPr fontId="1"/>
  </si>
  <si>
    <t>dydt[1078] = -fu_e_msz*Pgb_eff_msz*S_tsc*X_gc34_2/(L_tsc/L_gtotal*V_gc) + fu_b_msz*Pgb_inf_msz*S_tsc*X_gb34_2/V_gb34_2 - fu_e_msz*Pgf_eff_msz*S_tsc*X_gc34_2/(L_tsc/L_gtotal*V_gc) + V_gf34_2/(V_gf34_2+W_gr34_2)*Pgf_inf_msz*S_tsc*X_gf34_2/V_gf34_2 - fu_e_msz*CLg_met_msz*X_gc34_2/V_gc</t>
    <phoneticPr fontId="1"/>
  </si>
  <si>
    <t>dydt[1079] = -fu_e_msz*Pgb_eff_msz*S_tsc*X_gc35_2/(L_tsc/L_gtotal*V_gc) + fu_b_msz*Pgb_inf_msz*S_tsc*X_gb35_2/V_gb35_2 - fu_e_msz*Pgf_eff_msz*S_tsc*X_gc35_2/(L_tsc/L_gtotal*V_gc) + V_gf35_2/(V_gf35_2+W_gr35_2)*Pgf_inf_msz*S_tsc*X_gf35_2/V_gf35_2 - fu_e_msz*CLg_met_msz*X_gc35_2/V_gc</t>
    <phoneticPr fontId="1"/>
  </si>
  <si>
    <t>dydt[1301] = fu_e_met*Pgf_eff_met*S_tsc*X_gc34_2m/(L_tsc/L_gtotal*V_gc) - V_gf34_2/(V_gf34_2+W_gr34_2)*Pgf_inf_met*S_tsc*X_gf34_2m/V_gf34_2 - ka_fece*X_gf34_2m</t>
    <phoneticPr fontId="1"/>
  </si>
  <si>
    <t>dydt[1302] = fu_e_met*Pgf_eff_met*S_tsc*X_gc35_2m/(L_tsc/L_gtotal*V_gc) - V_gf35_2/(V_gf35_2+W_gr35_2)*Pgf_inf_met*S_tsc*X_gf35_2m/V_gf35_2 - ka_fece*X_gf35_2m</t>
    <phoneticPr fontId="1"/>
  </si>
  <si>
    <t>dydt[1349] = -fu_e_met*Pgb_eff_met*S_tsc*X_gc34_2m/(L_tsc/L_gtotal*V_gc) + fu_b_met*Pgb_inf_met*S_tsc*X_gb34_2m/V_gb34_2 - fu_e_met*Pgf_eff_met*S_tsc*X_gc34_2m/(L_tsc/L_gtotal*V_gc) + V_gf34_2/(V_gf34_2+W_gr34_2)*Pgf_inf_met*S_tsc*X_gf34_2m/V_gf34_2 + fu_e_msz*CLg_met_msz*X_gc34_2/V_gc</t>
    <phoneticPr fontId="1"/>
  </si>
  <si>
    <t>dydt[1350] = -fu_e_met*Pgb_eff_met*S_tsc*X_gc35_2m/(L_tsc/L_gtotal*V_gc) + fu_b_met*Pgb_inf_met*S_tsc*X_gb35_2m/V_gb35_2 - fu_e_met*Pgf_eff_met*S_tsc*X_gc35_2m/(L_tsc/L_gtotal*V_gc) + V_gf35_2/(V_gf35_2+W_gr35_2)*Pgf_inf_met*S_tsc*X_gf35_2m/V_gf35_2 + fu_e_msz*CLg_met_msz*X_gc35_2/V_gc</t>
    <phoneticPr fontId="1"/>
  </si>
  <si>
    <t>dydt[1730] = fu_e_msz*Pgf_eff_msz*S_tsc*X_gc34_3/(L_tsc/L_gtotal*V_gc) - V_gf34_3/(V_gf34_3+W_gr34_3)*Pgf_inf_msz*S_tsc*X_gf34_3/V_gf34_3 + k_dissol_n_apriso*X_gp34_3 - ka_fece*X_gf34_3</t>
    <phoneticPr fontId="1"/>
  </si>
  <si>
    <t>dydt[1731] = fu_e_msz*Pgf_eff_msz*S_tsc*X_gc35_3/(L_tsc/L_gtotal*V_gc) - V_gf35_3/(V_gf35_3+W_gr35_3)*Pgf_inf_msz*S_tsc*X_gf35_3/V_gf35_3 + k_dissol_n_apriso*X_gp35_3 - ka_fece*X_gf35_3</t>
    <phoneticPr fontId="1"/>
  </si>
  <si>
    <t>dydt[1778] = -fu_e_msz*Pgb_eff_msz*S_tsc*X_gc34_3/(L_tsc/L_gtotal*V_gc) + fu_b_msz*Pgb_inf_msz*S_tsc*X_gb34_3/V_gb34_3 - fu_e_msz*Pgf_eff_msz*S_tsc*X_gc34_3/(L_tsc/L_gtotal*V_gc) + V_gf34_3/(V_gf34_3+W_gr34_3)*Pgf_inf_msz*S_tsc*X_gf34_3/V_gf34_3 - fu_e_msz*CLg_met_msz*X_gc34_3/V_gc</t>
    <phoneticPr fontId="1"/>
  </si>
  <si>
    <t>dydt[1779] = -fu_e_msz*Pgb_eff_msz*S_tsc*X_gc35_3/(L_tsc/L_gtotal*V_gc) + fu_b_msz*Pgb_inf_msz*S_tsc*X_gb35_3/V_gb35_3 - fu_e_msz*Pgf_eff_msz*S_tsc*X_gc35_3/(L_tsc/L_gtotal*V_gc) + V_gf35_3/(V_gf35_3+W_gr35_3)*Pgf_inf_msz*S_tsc*X_gf35_3/V_gf35_3 - fu_e_msz*CLg_met_msz*X_gc35_3/V_gc</t>
    <phoneticPr fontId="1"/>
  </si>
  <si>
    <t>dydt[2001] = fu_e_met*Pgf_eff_met*S_tsc*X_gc34_3m/(L_tsc/L_gtotal*V_gc) - V_gf34_3/(V_gf34_3+W_gr34_3)*Pgf_inf_met*S_tsc*X_gf34_3m/V_gf34_3</t>
    <phoneticPr fontId="1"/>
  </si>
  <si>
    <t>dydt[2002] = fu_e_met*Pgf_eff_met*S_tsc*X_gc35_3m/(L_tsc/L_gtotal*V_gc) - V_gf35_3/(V_gf35_3+W_gr35_3)*Pgf_inf_met*S_tsc*X_gf35_3m/V_gf35_3</t>
    <phoneticPr fontId="1"/>
  </si>
  <si>
    <t>dydt[2049] = -fu_e_met*Pgb_eff_met*S_tsc*X_gc34_3m/(L_tsc/L_gtotal*V_gc) + fu_b_met*Pgb_inf_met*S_tsc*X_gb34_3m/V_gb34_3 - fu_e_met*Pgf_eff_met*S_tsc*X_gc34_3m/(L_tsc/L_gtotal*V_gc) + V_gf34_3/(V_gf34_3+W_gr34_3)*Pgf_inf_met*S_tsc*X_gf34_3m/V_gf34_3 + fu_e_msz*CLg_met_msz*X_gc34_3/V_gc</t>
    <phoneticPr fontId="1"/>
  </si>
  <si>
    <t>dydt[2050] = -fu_e_met*Pgb_eff_met*S_tsc*X_gc35_3m/(L_tsc/L_gtotal*V_gc) + fu_b_met*Pgb_inf_met*S_tsc*X_gb35_3m/V_gb35_3 - fu_e_met*Pgf_eff_met*S_tsc*X_gc35_3m/(L_tsc/L_gtotal*V_gc) + V_gf35_3/(V_gf35_3+W_gr35_3)*Pgf_inf_met*S_tsc*X_gf35_3m/V_gf35_3 + fu_e_msz*CLg_met_msz*X_gc35_3/V_gc</t>
    <phoneticPr fontId="1"/>
  </si>
  <si>
    <t>dydt[2430] = fu_e_msz*Pgf_eff_msz*S_tsc*X_gc34_4/(L_tsc/L_gtotal*V_gc) - V_gf34_4/(V_gf34_4+W_gr34_4)*Pgf_inf_msz*S_tsc*X_gf34_4/V_gf34_4 + k_release_n_lialda*X_gs34_4 - ka_fece*X_gf34_4</t>
    <phoneticPr fontId="1"/>
  </si>
  <si>
    <t>dydt[2431] = fu_e_msz*Pgf_eff_msz*S_tsc*X_gc35_4/(L_tsc/L_gtotal*V_gc) - V_gf35_4/(V_gf35_4+W_gr35_4)*Pgf_inf_msz*S_tsc*X_gf35_4/V_gf35_4 + k_release_n_lialda*X_gs35_4 - ka_fece*X_gf35_4</t>
    <phoneticPr fontId="1"/>
  </si>
  <si>
    <t>dydt[2478] = -fu_e_msz*Pgb_eff_msz*S_tsc*X_gc34_4/(L_tsc/L_gtotal*V_gc) + fu_b_msz*Pgb_inf_msz*S_tsc*X_gb34_4/V_gb34_4 - fu_e_msz*Pgf_eff_msz*S_tsc*X_gc34_4/(L_tsc/L_gtotal*V_gc) + V_gf34_4/(V_gf34_4+W_gr34_4)*Pgf_inf_msz*S_tsc*X_gf34_4/V_gf34_4 - fu_e_msz*CLg_met_msz*X_gc34_4/V_gc</t>
    <phoneticPr fontId="1"/>
  </si>
  <si>
    <t>dydt[2479] = -fu_e_msz*Pgb_eff_msz*S_tsc*X_gc35_4/(L_tsc/L_gtotal*V_gc) + fu_b_msz*Pgb_inf_msz*S_tsc*X_gb35_4/V_gb35_4 - fu_e_msz*Pgf_eff_msz*S_tsc*X_gc35_4/(L_tsc/L_gtotal*V_gc) + V_gf35_4/(V_gf35_4+W_gr35_4)*Pgf_inf_msz*S_tsc*X_gf35_4/V_gf35_4 - fu_e_msz*CLg_met_msz*X_gc35_4/V_gc</t>
    <phoneticPr fontId="1"/>
  </si>
  <si>
    <t>dydt[2701] = fu_e_met*Pgf_eff_met*S_tsc*X_gc34_4m/(L_tsc/L_gtotal*V_gc) - V_gf34_4/(V_gf34_4+W_gr34_4)*Pgf_inf_met*S_tsc*X_gf34_4m/V_gf34_4 - ka_fece*X_gf34_4m</t>
    <phoneticPr fontId="1"/>
  </si>
  <si>
    <t>dydt[2702] = fu_e_met*Pgf_eff_met*S_tsc*X_gc35_4m/(L_tsc/L_gtotal*V_gc) - V_gf35_4/(V_gf35_4+W_gr35_4)*Pgf_inf_met*S_tsc*X_gf35_4m/V_gf35_4 - ka_fece*X_gf35_4m</t>
    <phoneticPr fontId="1"/>
  </si>
  <si>
    <t>dydt[2749] = -fu_e_met*Pgb_eff_met*S_tsc*X_gc34_4m/(L_tsc/L_gtotal*V_gc) + fu_b_met*Pgb_inf_met*S_tsc*X_gb34_4m/V_gb34_4 - fu_e_met*Pgf_eff_met*S_tsc*X_gc34_4m/(L_tsc/L_gtotal*V_gc) + V_gf34_4/(V_gf34_4+W_gr34_4)*Pgf_inf_met*S_tsc*X_gf34_4m/V_gf34_4 + fu_e_msz*CLg_met_msz*X_gc34_4/V_gc</t>
    <phoneticPr fontId="1"/>
  </si>
  <si>
    <t>dydt[2750] = -fu_e_met*Pgb_eff_met*S_tsc*X_gc35_4m/(L_tsc/L_gtotal*V_gc) + fu_b_met*Pgb_inf_met*S_tsc*X_gb35_4m/V_gb35_4 - fu_e_met*Pgf_eff_met*S_tsc*X_gc35_4m/(L_tsc/L_gtotal*V_gc) + V_gf35_4/(V_gf35_4+W_gr35_4)*Pgf_inf_met*S_tsc*X_gf35_4m/V_gf35_4 + fu_e_msz*CLg_met_msz*X_gc35_4/V_gc</t>
    <phoneticPr fontId="1"/>
  </si>
  <si>
    <t>dydt[333] = fu_e_msz*Pgf_eff_msz*S_rec*X_gc37_1/(L_rec/L_gtotal*V_gc) - V_gf37_1/(V_gf37_1+W_gr37_1)*Pgf_inf_msz*S_rec*X_gf37_1/V_gf37_1 - ka_fece*X_gf37_1</t>
    <phoneticPr fontId="1"/>
  </si>
  <si>
    <t>dydt[381] = -fu_e_msz*Pgb_eff_msz*S_rec*X_gc37_1/(L_rec/L_gtotal*V_gc) + fu_b_msz*Pgb_inf_msz*S_rec*X_gb37_1/V_gb37_1 - fu_e_msz*Pgf_eff_msz*S_rec*X_gc37_1/(L_rec/L_gtotal*V_gc) + V_gf37_1/(V_gf37_1+W_gr37_1)*Pgf_inf_msz*S_rec*X_gf37_1/V_gf37_1 - fu_e_msz*CLg_met_msz*X_gc37_1/V_gc</t>
  </si>
  <si>
    <t>dydt[604] = fu_e_met*Pgf_eff_met*S_rec*X_gc37_1m/(L_rec/L_gtotal*V_gc) - V_gf37_1/(V_gf37_1+W_gr37_1)*Pgf_inf_met*S_rec*X_gf37_1m/V_gf37_1 - ka_fece*X_gf37_1m</t>
  </si>
  <si>
    <t>dydt[652] = -fu_e_met*Pgb_eff_met*S_rec*X_gc37_1m/(L_rec/L_gtotal*V_gc) + fu_b_met*Pgb_inf_met*S_rec*X_gb37_1m/V_gb37_1 - fu_e_met*Pgf_eff_met*S_rec*X_gc37_1m/(L_rec/L_gtotal*V_gc) + V_gf37_1/(V_gf37_1+W_gr37_1)*Pgf_inf_met*S_rec*X_gf37_1m/V_gf37_1 + fu_e_msz*CLg_met_msz*X_gc37_1/V_gc</t>
  </si>
  <si>
    <t>dydt[295] = fu_e_msz*Pgb_eff_msz*S_dsc*X_gc36_1/(L_dsc/L_gtotal*V_gc) - fu_b_msz*Pgb_inf_msz*S_dsc*X_gb36_1/V_gb36_1</t>
    <phoneticPr fontId="1"/>
  </si>
  <si>
    <t>dydt[296] = fu_e_msz*Pgb_eff_msz*S_rec*X_gc37_1/(L_rec/L_gtotal*V_gc) - fu_b_msz*Pgb_inf_msz*S_rec*X_gb37_1/V_gb37_1</t>
    <phoneticPr fontId="1"/>
  </si>
  <si>
    <t>dydt[567] = fu_e_met*Pgb_eff_met*S_rec*X_gc37_1m/(L_rec/L_gtotal*V_gc) - fu_b_met*Pgb_inf_met*S_rec*X_gb37_1m/V_gb37_1</t>
  </si>
  <si>
    <t>dydt[665] = ka_fece*X_gf36_1 + ka_fece*X_gp36_1</t>
    <phoneticPr fontId="1"/>
  </si>
  <si>
    <t>dydt[666] = ka_fece*X_gf37_1 + ka_fece*X_gp37_1</t>
    <phoneticPr fontId="1"/>
  </si>
  <si>
    <t>dydt[670] = ka_fece*X_gf36_1m</t>
    <phoneticPr fontId="1"/>
  </si>
  <si>
    <t>dydt[671] = ka_fece*X_gf37_1m</t>
    <phoneticPr fontId="1"/>
  </si>
  <si>
    <t>dydt[996] = fu_e_msz*Pgb_eff_msz*S_rec*X_gc37_2/(L_rec/L_gtotal*V_gc) - fu_b_msz*Pgb_inf_msz*S_rec*X_gb37_2/V_gb37_2</t>
  </si>
  <si>
    <t>dydt[1033] = fu_e_msz*Pgf_eff_msz*S_rec*X_gc37_2/(L_rec/L_gtotal*V_gc) - V_gf37_2/(V_gf37_2+W_gr37_2)*Pgf_inf_msz*S_rec*X_gf37_2/V_gf37_2 + k_dissol_n_pentasa*X_gp37_2 - ka_fece*X_gf37_2</t>
  </si>
  <si>
    <t>dydt[1081] = -fu_e_msz*Pgb_eff_msz*S_rec*X_gc37_2/(L_rec/L_gtotal*V_gc) + fu_b_msz*Pgb_inf_msz*S_rec*X_gb37_2/V_gb37_2 - fu_e_msz*Pgf_eff_msz*S_rec*X_gc37_2/(L_rec/L_gtotal*V_gc) + V_gf37_2/(V_gf37_2+W_gr37_2)*Pgf_inf_msz*S_rec*X_gf37_2/V_gf37_2 - fu_e_msz*CLg_met_msz*X_gc37_2/V_gc</t>
  </si>
  <si>
    <t>dydt[1117] = - k_dissol_n_pentasa*X_gp36_2 - ka_fece*X_gp36_2</t>
  </si>
  <si>
    <t>dydt[1118] = - k_dissol_n_pentasa*X_gp37_2 - ka_fece*X_gp37_2</t>
  </si>
  <si>
    <t>dydt[1267] = fu_e_met*Pgb_eff_met*S_rec*X_gc37_2m/(L_rec/L_gtotal*V_gc) - fu_b_met*Pgb_inf_met*S_rec*X_gb37_2m/V_gb37_2</t>
  </si>
  <si>
    <t>dydt[1304] = fu_e_met*Pgf_eff_met*S_rec*X_gc37_2m/(L_rec/L_gtotal*V_gc) - V_gf37_2/(V_gf37_2+W_gr37_2)*Pgf_inf_met*S_rec*X_gf37_2m/V_gf37_2 - ka_fece*X_gf37_2m</t>
  </si>
  <si>
    <t>dydt[1351] = -fu_e_met*Pgb_eff_met*S_dsc*X_gc36_2m/(L_dsc/L_gtotal*V_gc) + fu_b_met*Pgb_inf_met*S_dsc*X_gb36_2m/V_gb36_2 - fu_e_met*Pgf_eff_met*S_dsc*X_gc36_2m/(L_dsc/L_gtotal*V_gc) + V_gf36_2/(V_gf36_2+W_gr36_2)*Pgf_inf_met*S_dsc*X_gf36_2m/V_gf36_2 + fu_e_msz*CLg_met_msz*X_gc36_2/V_gc</t>
    <phoneticPr fontId="1"/>
  </si>
  <si>
    <t>dydt[1352] = -fu_e_met*Pgb_eff_met*S_rec*X_gc37_2m/(L_rec/L_gtotal*V_gc) + fu_b_met*Pgb_inf_met*S_rec*X_gb37_2m/V_gb37_2 - fu_e_met*Pgf_eff_met*S_rec*X_gc37_2m/(L_rec/L_gtotal*V_gc) + V_gf37_2/(V_gf37_2+W_gr37_2)*Pgf_inf_met*S_rec*X_gf37_2m/V_gf37_2 + fu_e_msz*CLg_met_msz*X_gc37_2/V_gc</t>
    <phoneticPr fontId="1"/>
  </si>
  <si>
    <t>dydt[1365] = ka_fece*X_gf36_2 + ka_fece*X_gp36_2</t>
    <phoneticPr fontId="1"/>
  </si>
  <si>
    <t>dydt[1366] = ka_fece*X_gf37_2 + ka_fece*X_gp37_2</t>
    <phoneticPr fontId="1"/>
  </si>
  <si>
    <t>dydt[1370] = ka_fece*X_gf36_2m</t>
    <phoneticPr fontId="1"/>
  </si>
  <si>
    <t>dydt[1371] = ka_fece*X_gf37_2m</t>
    <phoneticPr fontId="1"/>
  </si>
  <si>
    <t>dydt[1696] = fu_e_msz*Pgb_eff_msz*S_rec*X_gc37_3/(L_rec/L_gtotal*V_gc) - fu_b_msz*Pgb_inf_msz*S_rec*X_gb37_3/V_gb37_3</t>
  </si>
  <si>
    <t>dydt[1733] = fu_e_msz*Pgf_eff_msz*S_rec*X_gc37_3/(L_rec/L_gtotal*V_gc) - V_gf37_3/(V_gf37_3+W_gr37_3)*Pgf_inf_msz*S_rec*X_gf37_3/V_gf37_3 + k_dissol_n_apriso*X_gp37_3 - ka_fece*X_gf37_3</t>
  </si>
  <si>
    <t>dydt[1781] = -fu_e_msz*Pgb_eff_msz*S_rec*X_gc37_3/(L_rec/L_gtotal*V_gc) + fu_b_msz*Pgb_inf_msz*S_rec*X_gb37_3/V_gb37_3 - fu_e_msz*Pgf_eff_msz*S_rec*X_gc37_3/(L_rec/L_gtotal*V_gc) + V_gf37_3/(V_gf37_3+W_gr37_3)*Pgf_inf_msz*S_rec*X_gf37_3/V_gf37_3 - fu_e_msz*CLg_met_msz*X_gc37_3/V_gc</t>
  </si>
  <si>
    <t>dydt[1817] = - k_dissol_n_apriso*X_gp36_3 - ka_fece*X_gp36_3</t>
  </si>
  <si>
    <t>dydt[1818] = - k_dissol_n_apriso*X_gp37_3 - ka_fece*X_gp37_3</t>
  </si>
  <si>
    <t>dydt[1967] = fu_e_met*Pgb_eff_met*S_rec*X_gc37_3m/(L_rec/L_gtotal*V_gc) - fu_b_met*Pgb_inf_met*S_rec*X_gb37_3m/V_gb37_3</t>
  </si>
  <si>
    <t>dydt[2004] = fu_e_met*Pgf_eff_met*S_rec*X_gc37_3m/(L_rec/L_gtotal*V_gc) - V_gf37_3/(V_gf37_3+W_gr37_3)*Pgf_inf_met*S_rec*X_gf37_3m/V_gf37_3</t>
  </si>
  <si>
    <t>dydt[2052] = -fu_e_met*Pgb_eff_met*S_rec*X_gc37_3m/(L_rec/L_gtotal*V_gc) + fu_b_met*Pgb_inf_met*S_rec*X_gb37_3m/V_gb37_3 - fu_e_met*Pgf_eff_met*S_rec*X_gc37_3m/(L_rec/L_gtotal*V_gc) + V_gf37_3/(V_gf37_3+W_gr37_3)*Pgf_inf_met*S_rec*X_gf37_3m/V_gf37_3 + fu_e_msz*CLg_met_msz*X_gc37_3/V_gc</t>
  </si>
  <si>
    <t>dydt[2065] = ka_fece*X_gf36_3 + ka_fece*X_gp36_3</t>
    <phoneticPr fontId="1"/>
  </si>
  <si>
    <t>dydt[2066] = ka_fece*X_gf37_3 + ka_fece*X_gp37_3</t>
    <phoneticPr fontId="1"/>
  </si>
  <si>
    <t>dydt[2070] = ka_fece*X_gf36_3m</t>
    <phoneticPr fontId="1"/>
  </si>
  <si>
    <t>dydt[2071] = ka_fece*X_gf37_3m</t>
    <phoneticPr fontId="1"/>
  </si>
  <si>
    <t>dydt[2396] = fu_e_msz*Pgb_eff_msz*S_rec*X_gc37_4/(L_rec/L_gtotal*V_gc) - fu_b_msz*Pgb_inf_msz*S_rec*X_gb37_4/V_gb37_4</t>
  </si>
  <si>
    <t>dydt[2433] = fu_e_msz*Pgf_eff_msz*S_rec*X_gc37_4/(L_rec/L_gtotal*V_gc) - V_gf37_4/(V_gf37_4+W_gr37_4)*Pgf_inf_msz*S_rec*X_gf37_4/V_gf37_4 + k_release_n_lialda*X_gs37_4 - ka_fece*X_gf37_4</t>
  </si>
  <si>
    <t>dydt[2481] = -fu_e_msz*Pgb_eff_msz*S_rec*X_gc37_4/(L_rec/L_gtotal*V_gc) + fu_b_msz*Pgb_inf_msz*S_rec*X_gb37_4/V_gb37_4 - fu_e_msz*Pgf_eff_msz*S_rec*X_gc37_4/(L_rec/L_gtotal*V_gc) + V_gf37_4/(V_gf37_4+W_gr37_4)*Pgf_inf_msz*S_rec*X_gf37_4/V_gf37_4 - fu_e_msz*CLg_met_msz*X_gc37_4/V_gc</t>
  </si>
  <si>
    <t>dydt[2521:2557] = -k_release_n_lialda*y[2521:2557]</t>
    <phoneticPr fontId="1"/>
  </si>
  <si>
    <t>dydt[2667] = fu_e_met*Pgb_eff_met*S_rec*X_gc37_4m/(L_rec/L_gtotal*V_gc) - fu_b_met*Pgb_inf_met*S_rec*X_gb37_4m/V_gb37_4</t>
  </si>
  <si>
    <t>dydt[2703] = fu_e_met*Pgf_eff_met*S_dsc*X_gc36_4m/(L_dsc/L_gtotal*V_gc) - V_gf36_4/(V_gf36_4+W_gr36_4)*Pgf_inf_met*S_dsc*X_gf36_4m/V_gf36_4 - ka_fece*X_gf36_4m</t>
    <phoneticPr fontId="1"/>
  </si>
  <si>
    <t>dydt[2704] = fu_e_met*Pgf_eff_met*S_rec*X_gc37_4m/(L_rec/L_gtotal*V_gc) - V_gf37_4/(V_gf37_4+W_gr37_4)*Pgf_inf_met*S_rec*X_gf37_4m/V_gf37_4 - ka_fece*X_gf37_4m</t>
    <phoneticPr fontId="1"/>
  </si>
  <si>
    <t>dydt[2752] = -fu_e_met*Pgb_eff_met*S_rec*X_gc37_4m/(L_rec/L_gtotal*V_gc) + fu_b_met*Pgb_inf_met*S_rec*X_gb37_4m/V_gb37_4 - fu_e_met*Pgf_eff_met*S_rec*X_gc37_4m/(L_rec/L_gtotal*V_gc) + V_gf37_4/(V_gf37_4+W_gr37_4)*Pgf_inf_met*S_rec*X_gf37_4m/V_gf37_4 + fu_e_msz*CLg_met_msz*X_gc37_4/V_gc</t>
  </si>
  <si>
    <t>dydt[2765] = ka_fece*X_gf36_4 + ka_fece*X_gp36_4</t>
    <phoneticPr fontId="1"/>
  </si>
  <si>
    <t>dydt[2766] = ka_fece*X_gf37_4 + ka_fece*X_gp37_4</t>
    <phoneticPr fontId="1"/>
  </si>
  <si>
    <t>dydt[2770] = ka_fece*X_gf36_4m</t>
    <phoneticPr fontId="1"/>
  </si>
  <si>
    <t>dydt[2771] = ka_fece*X_gf37_4m</t>
    <phoneticPr fontId="1"/>
  </si>
  <si>
    <t>delta_V_gf36_1 += -0.99*V_gf36_1</t>
  </si>
  <si>
    <t>delta_V_gf37_1 += 0.99*V_gf36_1</t>
  </si>
  <si>
    <t>delta_X_gf36_1 += -0.99*X_gf36_1</t>
  </si>
  <si>
    <t>delta_X_gf37_1 += 0.99*X_gf36_1</t>
  </si>
  <si>
    <t>delta_X_gp36_1 += -0.99*X_gp36_1</t>
  </si>
  <si>
    <t>delta_X_gp37_1 += 0.99*X_gp36_1</t>
  </si>
  <si>
    <t>delta_X_gf36_1m += -0.99*X_gf36_1m</t>
  </si>
  <si>
    <t>delta_X_gf37_1m += 0.99*X_gf36_1m</t>
  </si>
  <si>
    <t>delta_V_gf36_2 += -0.99*V_gf36_2</t>
  </si>
  <si>
    <t>delta_V_gf37_2 += 0.99*V_gf36_2</t>
  </si>
  <si>
    <t>delta_X_gf36_2 += -0.99*X_gf36_2</t>
  </si>
  <si>
    <t>delta_X_gf37_2 += 0.99*X_gf36_2</t>
  </si>
  <si>
    <t>delta_X_gp36_2 += -0.99*X_gp36_2</t>
  </si>
  <si>
    <t>delta_X_gp37_2 += 0.99*X_gp36_2</t>
  </si>
  <si>
    <t>delta_X_gf36_2m += -0.99*X_gf36_2m</t>
  </si>
  <si>
    <t>delta_X_gf37_2m += 0.99*X_gf36_2m</t>
  </si>
  <si>
    <t>delta_V_gf36_3 += -0.99*V_gf36_3</t>
  </si>
  <si>
    <t>delta_V_gf37_3 += 0.99*V_gf36_3</t>
  </si>
  <si>
    <t>delta_X_gf36_3 += -0.99*X_gf36_3</t>
  </si>
  <si>
    <t>delta_X_gf37_3 += 0.99*X_gf36_3</t>
  </si>
  <si>
    <t>delta_X_gp36_3 += -0.99*X_gp36_3</t>
  </si>
  <si>
    <t>delta_X_gp37_3 += 0.99*X_gp36_3</t>
  </si>
  <si>
    <t>delta_X_gf36_3m += -0.99*X_gf36_3m</t>
  </si>
  <si>
    <t>delta_X_gf37_3m += 0.99*X_gf36_3m</t>
  </si>
  <si>
    <t>delta_V_gf36_4 += -0.99*V_gf36_4</t>
  </si>
  <si>
    <t>delta_V_gf37_4 += 0.99*V_gf36_4</t>
  </si>
  <si>
    <t>delta_X_gf36_4 += -0.99*X_gf36_4</t>
  </si>
  <si>
    <t>delta_X_gf37_4 += 0.99*X_gf36_4</t>
  </si>
  <si>
    <t>delta_X_gp36_4 += -0.99*X_gp36_4</t>
  </si>
  <si>
    <t>delta_X_gp37_4 += 0.99*X_gp36_4</t>
  </si>
  <si>
    <t>delta_X_gf36_4m += -0.99*X_gf36_4m</t>
  </si>
  <si>
    <t>delta_X_gf37_4m += 0.99*X_gf36_4m</t>
  </si>
  <si>
    <t>delta_V_gf37_1 += -0.99*V_gf37_1</t>
    <phoneticPr fontId="1"/>
  </si>
  <si>
    <t>delta_V_gf_def_1 += 0.99*V_gf37_1</t>
    <phoneticPr fontId="1"/>
  </si>
  <si>
    <t>delta_X_gf37_1 += -0.99*X_gf37_1</t>
    <phoneticPr fontId="1"/>
  </si>
  <si>
    <t>delta_X_gf_def_1 += 0.99*X_gf37_1</t>
    <phoneticPr fontId="1"/>
  </si>
  <si>
    <t>delta_X_gp37_1 += -0.99*X_gp37_1</t>
    <phoneticPr fontId="1"/>
  </si>
  <si>
    <t>delta_X_gp_def_1 += 0.99*X_gp37_1</t>
    <phoneticPr fontId="1"/>
  </si>
  <si>
    <t>delta_X_gf37_1m += -0.99*X_gf37_1m</t>
    <phoneticPr fontId="1"/>
  </si>
  <si>
    <t>delta_X_gf_def_1m += 0.99*X_gf37_1m</t>
    <phoneticPr fontId="1"/>
  </si>
  <si>
    <t>delta_V_gf37_2 += -0.99*V_gf37_2</t>
    <phoneticPr fontId="1"/>
  </si>
  <si>
    <t>delta_V_gf_def_2 += 0.99*V_gf37_2</t>
    <phoneticPr fontId="1"/>
  </si>
  <si>
    <t>delta_X_gf37_2 += -0.99*X_gf37_2</t>
    <phoneticPr fontId="1"/>
  </si>
  <si>
    <t>delta_X_gf_def_2 += 0.99*X_gf37_2</t>
    <phoneticPr fontId="1"/>
  </si>
  <si>
    <t>delta_X_gp37_2 += -0.99*X_gp37_2</t>
    <phoneticPr fontId="1"/>
  </si>
  <si>
    <t>delta_X_gp_def_2 += 0.99*X_gp37_2</t>
    <phoneticPr fontId="1"/>
  </si>
  <si>
    <t>delta_X_gf37_2m += -0.99*X_gf37_2m</t>
    <phoneticPr fontId="1"/>
  </si>
  <si>
    <t>delta_X_gf_def_2m += 0.99*X_gf37_2m</t>
    <phoneticPr fontId="1"/>
  </si>
  <si>
    <t>delta_V_gf37_3 += -0.99*V_gf37_3</t>
    <phoneticPr fontId="1"/>
  </si>
  <si>
    <t>delta_V_gf_def_3 += 0.99*V_gf37_3</t>
    <phoneticPr fontId="1"/>
  </si>
  <si>
    <t>delta_X_gf37_3 += -0.99*X_gf37_3</t>
    <phoneticPr fontId="1"/>
  </si>
  <si>
    <t>delta_X_gf_def_3 += 0.99*X_gf37_3</t>
    <phoneticPr fontId="1"/>
  </si>
  <si>
    <t>delta_X_gp37_3 += -0.99*X_gp37_3</t>
    <phoneticPr fontId="1"/>
  </si>
  <si>
    <t>delta_X_gp_def_3 += 0.99*X_gp37_3</t>
    <phoneticPr fontId="1"/>
  </si>
  <si>
    <t>delta_X_gf37_3m += -0.99*X_gf37_3m</t>
    <phoneticPr fontId="1"/>
  </si>
  <si>
    <t>delta_X_gf_def_3m += 0.99*X_gf37_3m</t>
    <phoneticPr fontId="1"/>
  </si>
  <si>
    <t>delta_V_gf37_4 += -0.99*V_gf37_4</t>
    <phoneticPr fontId="1"/>
  </si>
  <si>
    <t>delta_V_gf_def_4 += 0.99*V_gf37_4</t>
    <phoneticPr fontId="1"/>
  </si>
  <si>
    <t>delta_X_gf37_4 += -0.99*X_gf37_4</t>
    <phoneticPr fontId="1"/>
  </si>
  <si>
    <t>delta_X_gf_def_4 += 0.99*X_gf37_4</t>
    <phoneticPr fontId="1"/>
  </si>
  <si>
    <t>delta_X_gp37_4 += -0.99*X_gp37_4</t>
    <phoneticPr fontId="1"/>
  </si>
  <si>
    <t>delta_X_gp_def_4 += 0.99*X_gp37_4</t>
    <phoneticPr fontId="1"/>
  </si>
  <si>
    <t>delta_X_gf37_4m += -0.99*X_gf37_4m</t>
    <phoneticPr fontId="1"/>
  </si>
  <si>
    <t>delta_X_gf_def_4m += 0.99*X_gf37_4m</t>
    <phoneticPr fontId="1"/>
  </si>
  <si>
    <t>dydt[332] = fu_e_msz*Pgf_eff_msz*S_dsc*X_gc36_1/(L_dsc/L_gtotal*V_gc) - V_gf36_1/(V_gf36_1+W_gr36_1)*Pgf_inf_msz*S_dsc*X_gf36_1/V_gf36_1 - ka_fece*X_gf36_1</t>
    <phoneticPr fontId="1"/>
  </si>
  <si>
    <t>dydt[380] = -fu_e_msz*Pgb_eff_msz*S_dsc*X_gc36_1/(L_dsc/L_gtotal*V_gc) + fu_b_msz*Pgb_inf_msz*S_dsc*X_gb36_1/V_gb36_1 - fu_e_msz*Pgf_eff_msz*S_dsc*X_gc36_1/(L_dsc/L_gtotal*V_gc) + V_gf36_1/(V_gf36_1+W_gr36_1)*Pgf_inf_msz*S_dsc*X_gf36_1/V_gf36_1 - fu_e_msz*CLg_met_msz*X_gc36_1/V_gc</t>
    <phoneticPr fontId="1"/>
  </si>
  <si>
    <t>dydt[566] = fu_e_met*Pgb_eff_met*S_dsc*X_gc36_1m/(L_dsc/L_gtotal*V_gc) - fu_b_met*Pgb_inf_met*S_dsc*X_gb36_1m/V_gb36_1</t>
    <phoneticPr fontId="1"/>
  </si>
  <si>
    <t>dydt[603] = fu_e_met*Pgf_eff_met*S_dsc*X_gc36_1m/(L_dsc/L_gtotal*V_gc) - V_gf36_1/(V_gf36_1+W_gr36_1)*Pgf_inf_met*S_dsc*X_gf36_1m/V_gf36_1 - ka_fece*X_gf36_1m</t>
    <phoneticPr fontId="1"/>
  </si>
  <si>
    <t>dydt[651] = -fu_e_met*Pgb_eff_met*S_dsc*X_gc36_1m/(L_dsc/L_gtotal*V_gc) + fu_b_met*Pgb_inf_met*S_dsc*X_gb36_1m/V_gb36_1 - fu_e_met*Pgf_eff_met*S_dsc*X_gc36_1m/(L_dsc/L_gtotal*V_gc) + V_gf36_1/(V_gf36_1+W_gr36_1)*Pgf_inf_met*S_dsc*X_gf36_1m/V_gf36_1 + fu_e_msz*CLg_met_msz*X_gc36_1/V_gc</t>
    <phoneticPr fontId="1"/>
  </si>
  <si>
    <t>dydt[995] = fu_e_msz*Pgb_eff_msz*S_dsc*X_gc36_2/(L_dsc/L_gtotal*V_gc) - fu_b_msz*Pgb_inf_msz*S_dsc*X_gb36_2/V_gb36_2</t>
    <phoneticPr fontId="1"/>
  </si>
  <si>
    <t>dydt[1032] = fu_e_msz*Pgf_eff_msz*S_dsc*X_gc36_2/(L_dsc/L_gtotal*V_gc) - V_gf36_2/(V_gf36_2+W_gr36_2)*Pgf_inf_msz*S_dsc*X_gf36_2/V_gf36_2 + k_dissol_n_pentasa*X_gp36_2 - ka_fece*X_gf36_2</t>
    <phoneticPr fontId="1"/>
  </si>
  <si>
    <t>dydt[1080] = -fu_e_msz*Pgb_eff_msz*S_dsc*X_gc36_2/(L_dsc/L_gtotal*V_gc) + fu_b_msz*Pgb_inf_msz*S_dsc*X_gb36_2/V_gb36_2 - fu_e_msz*Pgf_eff_msz*S_dsc*X_gc36_2/(L_dsc/L_gtotal*V_gc) + V_gf36_2/(V_gf36_2+W_gr36_2)*Pgf_inf_msz*S_dsc*X_gf36_2/V_gf36_2 - fu_e_msz*CLg_met_msz*X_gc36_2/V_gc</t>
    <phoneticPr fontId="1"/>
  </si>
  <si>
    <t>dydt[1266] = fu_e_met*Pgb_eff_met*S_dsc*X_gc36_2m/(L_dsc/L_gtotal*V_gc) - fu_b_met*Pgb_inf_met*S_dsc*X_gb36_2m/V_gb36_2</t>
    <phoneticPr fontId="1"/>
  </si>
  <si>
    <t>dydt[1303] = fu_e_met*Pgf_eff_met*S_dsc*X_gc36_2m/(L_dsc/L_gtotal*V_gc) - V_gf36_2/(V_gf36_2+W_gr36_2)*Pgf_inf_met*S_dsc*X_gf36_2m/V_gf36_2 - ka_fece*X_gf36_2m</t>
    <phoneticPr fontId="1"/>
  </si>
  <si>
    <t>dydt[1695] = fu_e_msz*Pgb_eff_msz*S_dsc*X_gc36_3/(L_dsc/L_gtotal*V_gc) - fu_b_msz*Pgb_inf_msz*S_dsc*X_gb36_3/V_gb36_3</t>
    <phoneticPr fontId="1"/>
  </si>
  <si>
    <t>dydt[1732] = fu_e_msz*Pgf_eff_msz*S_dsc*X_gc36_3/(L_dsc/L_gtotal*V_gc) - V_gf36_3/(V_gf36_3+W_gr36_3)*Pgf_inf_msz*S_dsc*X_gf36_3/V_gf36_3 + k_dissol_n_apriso*X_gp36_3 - ka_fece*X_gf36_3</t>
    <phoneticPr fontId="1"/>
  </si>
  <si>
    <t>dydt[1780] = -fu_e_msz*Pgb_eff_msz*S_dsc*X_gc36_3/(L_dsc/L_gtotal*V_gc) + fu_b_msz*Pgb_inf_msz*S_dsc*X_gb36_3/V_gb36_3 - fu_e_msz*Pgf_eff_msz*S_dsc*X_gc36_3/(L_dsc/L_gtotal*V_gc) + V_gf36_3/(V_gf36_3+W_gr36_3)*Pgf_inf_msz*S_dsc*X_gf36_3/V_gf36_3 - fu_e_msz*CLg_met_msz*X_gc36_3/V_gc</t>
    <phoneticPr fontId="1"/>
  </si>
  <si>
    <t>dydt[1966] = fu_e_met*Pgb_eff_met*S_dsc*X_gc36_3m/(L_dsc/L_gtotal*V_gc) - fu_b_met*Pgb_inf_met*S_dsc*X_gb36_3m/V_gb36_3</t>
    <phoneticPr fontId="1"/>
  </si>
  <si>
    <t>dydt[2003] = fu_e_met*Pgf_eff_met*S_dsc*X_gc36_3m/(L_dsc/L_gtotal*V_gc) - V_gf36_3/(V_gf36_3+W_gr36_3)*Pgf_inf_met*S_dsc*X_gf36_3m/V_gf36_3</t>
    <phoneticPr fontId="1"/>
  </si>
  <si>
    <t>dydt[2051] = -fu_e_met*Pgb_eff_met*S_dsc*X_gc36_3m/(L_dsc/L_gtotal*V_gc) + fu_b_met*Pgb_inf_met*S_dsc*X_gb36_3m/V_gb36_3 - fu_e_met*Pgf_eff_met*S_dsc*X_gc36_3m/(L_dsc/L_gtotal*V_gc) + V_gf36_3/(V_gf36_3+W_gr36_3)*Pgf_inf_met*S_dsc*X_gf36_3m/V_gf36_3 + fu_e_msz*CLg_met_msz*X_gc36_3/V_gc</t>
    <phoneticPr fontId="1"/>
  </si>
  <si>
    <t>dydt[2395] = fu_e_msz*Pgb_eff_msz*S_dsc*X_gc36_4/(L_dsc/L_gtotal*V_gc) - fu_b_msz*Pgb_inf_msz*S_dsc*X_gb36_4/V_gb36_4</t>
    <phoneticPr fontId="1"/>
  </si>
  <si>
    <t>dydt[2432] = fu_e_msz*Pgf_eff_msz*S_dsc*X_gc36_4/(L_dsc/L_gtotal*V_gc) - V_gf36_4/(V_gf36_4+W_gr36_4)*Pgf_inf_msz*S_dsc*X_gf36_4/V_gf36_4 + k_release_n_lialda*X_gs36_4 - ka_fece*X_gf36_4</t>
    <phoneticPr fontId="1"/>
  </si>
  <si>
    <t>dydt[2480] = -fu_e_msz*Pgb_eff_msz*S_dsc*X_gc36_4/(L_dsc/L_gtotal*V_gc) + fu_b_msz*Pgb_inf_msz*S_dsc*X_gb36_4/V_gb36_4 - fu_e_msz*Pgf_eff_msz*S_dsc*X_gc36_4/(L_dsc/L_gtotal*V_gc) + V_gf36_4/(V_gf36_4+W_gr36_4)*Pgf_inf_msz*S_dsc*X_gf36_4/V_gf36_4 - fu_e_msz*CLg_met_msz*X_gc36_4/V_gc</t>
    <phoneticPr fontId="1"/>
  </si>
  <si>
    <t>dydt[2666] = fu_e_met*Pgb_eff_met*S_dsc*X_gc36_4m/(L_dsc/L_gtotal*V_gc) - fu_b_met*Pgb_inf_met*S_dsc*X_gb36_4m/V_gb36_4</t>
    <phoneticPr fontId="1"/>
  </si>
  <si>
    <t>dydt[2751] = -fu_e_met*Pgb_eff_met*S_dsc*X_gc36_4m/(L_dsc/L_gtotal*V_gc) + fu_b_met*Pgb_inf_met*S_dsc*X_gb36_4m/V_gb36_4 - fu_e_met*Pgf_eff_met*S_dsc*X_gc36_4m/(L_dsc/L_gtotal*V_gc) + V_gf36_4/(V_gf36_4+W_gr36_4)*Pgf_inf_met*S_dsc*X_gf36_4m/V_gf36_4 + fu_e_msz*CLg_met_msz*X_gc36_4/V_gc</t>
    <phoneticPr fontId="1"/>
  </si>
  <si>
    <t>lag_gt_dsc</t>
    <phoneticPr fontId="1"/>
  </si>
  <si>
    <t>lag_gt_dsc</t>
    <phoneticPr fontId="1"/>
  </si>
  <si>
    <t>60 min after gut transit</t>
    <phoneticPr fontId="1"/>
  </si>
  <si>
    <t>p[169]</t>
  </si>
  <si>
    <t>k_dissol_n_apriso = k_dissol_max_apriso / (1 + math.exp(- alpha_dissol_apriso*(t - t50_dissol_apriso)))</t>
    <phoneticPr fontId="1"/>
  </si>
  <si>
    <t>k_disint_capsule = k_disint_max / (1 + math.exp(- alpha_disint*(t - t50_disint)))</t>
    <phoneticPr fontId="1"/>
  </si>
  <si>
    <t>k_release_n_lialda = max(k_release_max * (1 / (1 + math.exp(- alpha_release_on*(t - t50_release_on))) - 1 / (1 + math.exp(- alpha_release_off*(t - t50_release_off)))), 0) if t &gt; t0_k_release else 0</t>
    <phoneticPr fontId="1"/>
  </si>
  <si>
    <t>alpha_release_on</t>
    <phoneticPr fontId="1"/>
  </si>
  <si>
    <t>t50_release_on</t>
    <phoneticPr fontId="1"/>
  </si>
  <si>
    <t>alpha_release_off</t>
    <phoneticPr fontId="1"/>
  </si>
  <si>
    <t>t50_release_off</t>
    <phoneticPr fontId="1"/>
  </si>
  <si>
    <t>p[170]</t>
  </si>
  <si>
    <t>p[171]</t>
  </si>
  <si>
    <t>pi_cop</t>
  </si>
  <si>
    <t>Pa</t>
  </si>
  <si>
    <t>colloidal osmotic pressure (28 mmHg)</t>
  </si>
  <si>
    <t>P_cap</t>
  </si>
  <si>
    <t>blood pressure in intestinal capillary (17 mmHg)</t>
  </si>
  <si>
    <t>n_eff_min</t>
  </si>
  <si>
    <t>effective minimum amount of solute in enteric fluid</t>
  </si>
  <si>
    <t>Rw_small</t>
  </si>
  <si>
    <t>Pa・min/mL</t>
  </si>
  <si>
    <t>infiltration resistance in small intestine</t>
  </si>
  <si>
    <t>delta_W_gr36_1 += -W_gr36_1</t>
    <phoneticPr fontId="1"/>
  </si>
  <si>
    <t>delta_W_gr37_1 += W_gr36_1</t>
    <phoneticPr fontId="1"/>
  </si>
  <si>
    <t>delta_W_gr37_1 += -W_gr37_1</t>
    <phoneticPr fontId="1"/>
  </si>
  <si>
    <t>delta_W_gr_def_1 += W_gr37_1</t>
    <phoneticPr fontId="1"/>
  </si>
  <si>
    <t>delta_X_gx36_1 += -X_gx36_1</t>
    <phoneticPr fontId="1"/>
  </si>
  <si>
    <t>delta_X_gx37_1 += X_gx36_1</t>
    <phoneticPr fontId="1"/>
  </si>
  <si>
    <t>delta_X_gx37_1 += -X_gx37_1</t>
    <phoneticPr fontId="1"/>
  </si>
  <si>
    <t>delta_X_gx_def_1 += X_gx37_1</t>
    <phoneticPr fontId="1"/>
  </si>
  <si>
    <t>delta_X_gx36_1m += -X_gx36_1m</t>
    <phoneticPr fontId="1"/>
  </si>
  <si>
    <t>delta_X_gx37_1m += X_gx36_1m</t>
    <phoneticPr fontId="1"/>
  </si>
  <si>
    <t>delta_X_gx37_1m += -X_gx37_1m</t>
    <phoneticPr fontId="1"/>
  </si>
  <si>
    <t>delta_X_gx_def_1m += X_gx37_1m</t>
    <phoneticPr fontId="1"/>
  </si>
  <si>
    <t>delta_W_gr36_2 += -W_gr36_2</t>
    <phoneticPr fontId="1"/>
  </si>
  <si>
    <t>delta_W_gr37_2 += W_gr36_2</t>
    <phoneticPr fontId="1"/>
  </si>
  <si>
    <t>delta_W_gr37_2 += -W_gr37_2</t>
    <phoneticPr fontId="1"/>
  </si>
  <si>
    <t>delta_W_gr_def_2 += W_gr37_2</t>
    <phoneticPr fontId="1"/>
  </si>
  <si>
    <t>delta_X_gx36_2 += -X_gx36_2</t>
    <phoneticPr fontId="1"/>
  </si>
  <si>
    <t>delta_X_gx37_2 += X_gx36_2</t>
    <phoneticPr fontId="1"/>
  </si>
  <si>
    <t>delta_X_gx37_2 += -X_gx37_2</t>
    <phoneticPr fontId="1"/>
  </si>
  <si>
    <t>delta_X_gx_def_2 += X_gx37_2</t>
    <phoneticPr fontId="1"/>
  </si>
  <si>
    <t>delta_X_gx36_2m += -X_gx36_2m</t>
    <phoneticPr fontId="1"/>
  </si>
  <si>
    <t>delta_X_gx37_2m += X_gx36_2m</t>
    <phoneticPr fontId="1"/>
  </si>
  <si>
    <t>delta_X_gx37_2m += -X_gx37_2m</t>
    <phoneticPr fontId="1"/>
  </si>
  <si>
    <t>delta_X_gx_def_2m += X_gx37_2m</t>
    <phoneticPr fontId="1"/>
  </si>
  <si>
    <t>delta_W_gr36_3 += -W_gr36_3</t>
    <phoneticPr fontId="1"/>
  </si>
  <si>
    <t>delta_W_gr37_3 += W_gr36_3</t>
    <phoneticPr fontId="1"/>
  </si>
  <si>
    <t>delta_W_gr37_3 += -W_gr37_3</t>
    <phoneticPr fontId="1"/>
  </si>
  <si>
    <t>delta_W_gr_def_3 += W_gr37_3</t>
    <phoneticPr fontId="1"/>
  </si>
  <si>
    <t>delta_X_gx36_3 += -X_gx36_3</t>
    <phoneticPr fontId="1"/>
  </si>
  <si>
    <t>delta_X_gx37_3 += X_gx36_3</t>
    <phoneticPr fontId="1"/>
  </si>
  <si>
    <t>delta_X_gx37_3 += -X_gx37_3</t>
    <phoneticPr fontId="1"/>
  </si>
  <si>
    <t>delta_X_gx_def_3 += X_gx37_3</t>
    <phoneticPr fontId="1"/>
  </si>
  <si>
    <t>delta_X_gx36_3m += -X_gx36_3m</t>
    <phoneticPr fontId="1"/>
  </si>
  <si>
    <t>delta_X_gx37_3m += X_gx36_3m</t>
    <phoneticPr fontId="1"/>
  </si>
  <si>
    <t>delta_X_gx37_3m += -X_gx37_3m</t>
    <phoneticPr fontId="1"/>
  </si>
  <si>
    <t>delta_X_gx_def_3m += X_gx37_3m</t>
    <phoneticPr fontId="1"/>
  </si>
  <si>
    <t>delta_W_gr36_4 += -W_gr36_4</t>
    <phoneticPr fontId="1"/>
  </si>
  <si>
    <t>delta_W_gr37_4 += W_gr36_4</t>
    <phoneticPr fontId="1"/>
  </si>
  <si>
    <t>delta_W_gr37_4 += -W_gr37_4</t>
    <phoneticPr fontId="1"/>
  </si>
  <si>
    <t>delta_W_gr_def_4 += W_gr37_4</t>
    <phoneticPr fontId="1"/>
  </si>
  <si>
    <t>delta_X_gx36_4 += -X_gx36_4</t>
    <phoneticPr fontId="1"/>
  </si>
  <si>
    <t>delta_X_gx37_4 += X_gx36_4</t>
    <phoneticPr fontId="1"/>
  </si>
  <si>
    <t>delta_X_gx37_4 += -X_gx37_4</t>
    <phoneticPr fontId="1"/>
  </si>
  <si>
    <t>delta_X_gx_def_4 += X_gx37_4</t>
    <phoneticPr fontId="1"/>
  </si>
  <si>
    <t>delta_X_gx36_4m += -X_gx36_4m</t>
    <phoneticPr fontId="1"/>
  </si>
  <si>
    <t>delta_X_gx37_4m += X_gx36_4m</t>
    <phoneticPr fontId="1"/>
  </si>
  <si>
    <t>delta_X_gx37_4m += -X_gx37_4m</t>
    <phoneticPr fontId="1"/>
  </si>
  <si>
    <t>delta_X_gx_def_4m += X_gx37_4m</t>
    <phoneticPr fontId="1"/>
  </si>
  <si>
    <t>delta_X_artery_1 += -V_hb_in/V_artery_1*X_artery_1</t>
    <phoneticPr fontId="1"/>
  </si>
  <si>
    <t>delta_X_hb_inlet_1 += -X_hb_inlet_1 + V_pv_out/V_pv_1*X_pv_1 + V_hb_in/V_artery_1*X_artery_1</t>
    <phoneticPr fontId="1"/>
  </si>
  <si>
    <t>delta_X_artery_1m += -V_hb_in/V_artery_1*X_artery_1m</t>
    <phoneticPr fontId="1"/>
  </si>
  <si>
    <t>delta_X_hb_inlet_1m += -X_hb_inlet_1m + V_pv_out/V_pv_1*X_pv_1m + V_hb_in/V_artery_1*X_artery_1m</t>
    <phoneticPr fontId="1"/>
  </si>
  <si>
    <t>delta_X_artery_2 += -V_hb_in/V_artery_2*X_artery_2</t>
    <phoneticPr fontId="1"/>
  </si>
  <si>
    <t>delta_X_hb_inlet_2 += -X_hb_inlet_2 + V_pv_out/V_pv_2*X_pv_2 + V_hb_in/V_artery_2*X_artery_2</t>
    <phoneticPr fontId="1"/>
  </si>
  <si>
    <t>delta_X_artery_2m += -V_hb_in/V_artery_2*X_artery_2m</t>
    <phoneticPr fontId="1"/>
  </si>
  <si>
    <t>delta_X_hb_inlet_2m += -X_hb_inlet_2m + V_pv_out/V_pv_2*X_pv_2m + V_hb_in/V_artery_2*X_artery_2m</t>
    <phoneticPr fontId="1"/>
  </si>
  <si>
    <t>delta_X_artery_3 += -V_hb_in/V_artery_3*X_artery_3</t>
    <phoneticPr fontId="1"/>
  </si>
  <si>
    <t>delta_X_hb_inlet_3 += -X_hb_inlet_3 + V_pv_out/V_pv_3*X_pv_3 + V_hb_in/V_artery_3*X_artery_3</t>
    <phoneticPr fontId="1"/>
  </si>
  <si>
    <t>delta_X_artery_3m += -V_hb_in/V_artery_3*X_artery_3m</t>
    <phoneticPr fontId="1"/>
  </si>
  <si>
    <t>delta_X_hb_inlet_3m += -X_hb_inlet_3m + V_pv_out/V_pv_3*X_pv_3m + V_hb_in/V_artery_3*X_artery_3m</t>
    <phoneticPr fontId="1"/>
  </si>
  <si>
    <t>delta_X_artery_4 += -V_hb_in/V_artery_4*X_artery_4</t>
    <phoneticPr fontId="1"/>
  </si>
  <si>
    <t>delta_X_hb_inlet_4 += -X_hb_inlet_4 + V_pv_out/V_pv_4*X_pv_4 + V_hb_in/V_artery_4*X_artery_4</t>
    <phoneticPr fontId="1"/>
  </si>
  <si>
    <t>delta_X_artery_4m += -V_hb_in/V_artery_4*X_artery_4m</t>
    <phoneticPr fontId="1"/>
  </si>
  <si>
    <t>delta_X_hb_inlet_4m += -X_hb_inlet_4m + V_pv_out/V_pv_4*X_pv_4m + V_hb_in/V_artery_4*X_artery_4m</t>
    <phoneticPr fontId="1"/>
  </si>
  <si>
    <t>delta_V_fhb1_1 += -V_fhb1_1 + V_hb_inlet_1</t>
    <phoneticPr fontId="1"/>
  </si>
  <si>
    <t>delta_V_fhb2_1 += -V_fhb2_1 + V_fhb1_1</t>
    <phoneticPr fontId="1"/>
  </si>
  <si>
    <t>delta_V_fhb3_1 += -V_fhb3_1 + V_fhb2_1</t>
    <phoneticPr fontId="1"/>
  </si>
  <si>
    <t>delta_V_fhb4_1 += -V_fhb4_1 + V_fhb3_1</t>
    <phoneticPr fontId="1"/>
  </si>
  <si>
    <t>delta_V_fhb5_1 += -V_fhb5_1 + V_fhb4_1</t>
    <phoneticPr fontId="1"/>
  </si>
  <si>
    <t>delta_V_hb_outlet_1 += -V_hb_outlet_1 + V_fhb5_1</t>
    <phoneticPr fontId="1"/>
  </si>
  <si>
    <t>delta_V_fhb1_2 += -V_fhb1_2 + V_hb_inlet_2</t>
    <phoneticPr fontId="1"/>
  </si>
  <si>
    <t>delta_V_fhb2_2 += -V_fhb2_2 + V_fhb1_2</t>
    <phoneticPr fontId="1"/>
  </si>
  <si>
    <t>delta_V_fhb3_2 += -V_fhb3_2 + V_fhb2_2</t>
    <phoneticPr fontId="1"/>
  </si>
  <si>
    <t>delta_V_fhb4_2 += -V_fhb4_2 + V_fhb3_2</t>
    <phoneticPr fontId="1"/>
  </si>
  <si>
    <t>delta_V_fhb5_2 += -V_fhb5_2 + V_fhb4_2</t>
    <phoneticPr fontId="1"/>
  </si>
  <si>
    <t>delta_V_hb_outlet_2 += -V_hb_outlet_2 + V_fhb5_2</t>
    <phoneticPr fontId="1"/>
  </si>
  <si>
    <t>delta_V_fhb1_3 += -V_fhb1_3 + V_hb_inlet_3</t>
    <phoneticPr fontId="1"/>
  </si>
  <si>
    <t>delta_V_fhb2_3 += -V_fhb2_3 + V_fhb1_3</t>
    <phoneticPr fontId="1"/>
  </si>
  <si>
    <t>delta_V_fhb3_3 += -V_fhb3_3 + V_fhb2_3</t>
    <phoneticPr fontId="1"/>
  </si>
  <si>
    <t>delta_V_fhb4_3 += -V_fhb4_3 + V_fhb3_3</t>
    <phoneticPr fontId="1"/>
  </si>
  <si>
    <t>delta_V_fhb5_3 += -V_fhb5_3 + V_fhb4_3</t>
    <phoneticPr fontId="1"/>
  </si>
  <si>
    <t>delta_V_hb_outlet_3 += -V_hb_outlet_3 + V_fhb5_3</t>
    <phoneticPr fontId="1"/>
  </si>
  <si>
    <t>delta_V_fhb1_4 += -V_fhb1_4 + V_hb_inlet_4</t>
    <phoneticPr fontId="1"/>
  </si>
  <si>
    <t>delta_V_fhb2_4 += -V_fhb2_4 + V_fhb1_4</t>
    <phoneticPr fontId="1"/>
  </si>
  <si>
    <t>delta_V_fhb3_4 += -V_fhb3_4 + V_fhb2_4</t>
    <phoneticPr fontId="1"/>
  </si>
  <si>
    <t>delta_V_fhb4_4 += -V_fhb4_4 + V_fhb3_4</t>
    <phoneticPr fontId="1"/>
  </si>
  <si>
    <t>delta_V_fhb5_4 += -V_fhb5_4 + V_fhb4_4</t>
    <phoneticPr fontId="1"/>
  </si>
  <si>
    <t>delta_V_hb_outlet_4 += -V_hb_outlet_4 + V_fhb5_4</t>
    <phoneticPr fontId="1"/>
  </si>
  <si>
    <t>delta_X_artery_1 += -V_rb_in/V_artery_1*X_artery_1</t>
    <phoneticPr fontId="1"/>
  </si>
  <si>
    <t>delta_X_rb_glm_1 += -X_rb_glm_1 + V_rb_in/V_artery_1*X_artery_1</t>
    <phoneticPr fontId="1"/>
  </si>
  <si>
    <t>delta_X_artery_1m += -V_rb_in/V_artery_1*X_artery_1m</t>
    <phoneticPr fontId="1"/>
  </si>
  <si>
    <t>delta_X_rb_glm_1m += -X_rb_glm_1m + V_rb_in/V_artery_1*X_artery_1m</t>
    <phoneticPr fontId="1"/>
  </si>
  <si>
    <t>delta_X_artery_2 += -V_rb_in/V_artery_2*X_artery_2</t>
    <phoneticPr fontId="1"/>
  </si>
  <si>
    <t>delta_X_rb_glm_2 += -X_rb_glm_2 + V_rb_in/V_artery_2*X_artery_2</t>
    <phoneticPr fontId="1"/>
  </si>
  <si>
    <t>delta_X_artery_2m += -V_rb_in/V_artery_2*X_artery_2m</t>
    <phoneticPr fontId="1"/>
  </si>
  <si>
    <t>delta_X_rb_glm_2m += -X_rb_glm_2m + V_rb_in/V_artery_2*X_artery_2m</t>
    <phoneticPr fontId="1"/>
  </si>
  <si>
    <t>delta_X_artery_3 += -V_rb_in/V_artery_3*X_artery_3</t>
    <phoneticPr fontId="1"/>
  </si>
  <si>
    <t>delta_X_rb_glm_3 += -X_rb_glm_3 + V_rb_in/V_artery_3*X_artery_3</t>
    <phoneticPr fontId="1"/>
  </si>
  <si>
    <t>delta_X_artery_3m += -V_rb_in/V_artery_3*X_artery_3m</t>
    <phoneticPr fontId="1"/>
  </si>
  <si>
    <t>delta_X_rb_glm_3m += -X_rb_glm_3m + V_rb_in/V_artery_3*X_artery_3m</t>
    <phoneticPr fontId="1"/>
  </si>
  <si>
    <t>delta_X_artery_4 += -V_rb_in/V_artery_4*X_artery_4</t>
    <phoneticPr fontId="1"/>
  </si>
  <si>
    <t>delta_X_rb_glm_4 += -X_rb_glm_4 + V_rb_in/V_artery_4*X_artery_4</t>
    <phoneticPr fontId="1"/>
  </si>
  <si>
    <t>delta_X_artery_4m += -V_rb_in/V_artery_4*X_artery_4m</t>
    <phoneticPr fontId="1"/>
  </si>
  <si>
    <t>delta_X_rb_glm_4m += -X_rb_glm_4m + V_rb_in/V_artery_4*X_artery_4m</t>
    <phoneticPr fontId="1"/>
  </si>
  <si>
    <t>-</t>
    <phoneticPr fontId="1"/>
  </si>
  <si>
    <t>fe_u_1</t>
    <phoneticPr fontId="1"/>
  </si>
  <si>
    <t>fe_u_1m</t>
    <phoneticPr fontId="1"/>
  </si>
  <si>
    <t>fe_u_2</t>
    <phoneticPr fontId="1"/>
  </si>
  <si>
    <t>fe_u_2m</t>
    <phoneticPr fontId="1"/>
  </si>
  <si>
    <t>fe_u_4</t>
    <phoneticPr fontId="1"/>
  </si>
  <si>
    <t>fe_u_4m</t>
    <phoneticPr fontId="1"/>
  </si>
  <si>
    <t>fe_u_3</t>
    <phoneticPr fontId="1"/>
  </si>
  <si>
    <t>fe_u_3m</t>
    <phoneticPr fontId="1"/>
  </si>
  <si>
    <t>fe_u_1 = X_urinated_1 / X_total_1all if X_total_1all &gt; 0 else fe_u_1</t>
    <phoneticPr fontId="1"/>
  </si>
  <si>
    <t>fe_u_1m = X_urinated_1m / X_total_1all if X_total_1all &gt; 0 else fe_u_1m</t>
    <phoneticPr fontId="1"/>
  </si>
  <si>
    <t>fe_u_2 = X_urinated_2 / X_total_2all if X_total_2all &gt; 0 else fe_u_2</t>
  </si>
  <si>
    <t>fe_u_2m = X_urinated_2m / X_total_2all if X_total_2all &gt; 0 else fe_u_2m</t>
  </si>
  <si>
    <t>fe_u_3 = X_urinated_3 / X_total_3all if X_total_3all &gt; 0 else fe_u_3</t>
  </si>
  <si>
    <t>fe_u_3m = X_urinated_3m / X_total_3all if X_total_3all &gt; 0 else fe_u_3m</t>
  </si>
  <si>
    <t>fe_u_4 = X_urinated_4 / X_total_4all if X_total_4all &gt; 0 else fe_u_4</t>
  </si>
  <si>
    <t>fe_u_4m = X_urinated_4m / X_total_4all if X_total_4all &gt; 0 else fe_u_4m</t>
  </si>
  <si>
    <t>d[65]</t>
  </si>
  <si>
    <t>d[66]</t>
  </si>
  <si>
    <t>d[67]</t>
  </si>
  <si>
    <t>d[68]</t>
  </si>
  <si>
    <t>d[69]</t>
  </si>
  <si>
    <t>d[70]</t>
  </si>
  <si>
    <t>d[71]</t>
  </si>
  <si>
    <t>apriso metabolite Fe,urine (package insert FDA)</t>
    <phoneticPr fontId="1"/>
  </si>
  <si>
    <t>apriso unchanged Fe,urine (package insert FDA)</t>
    <phoneticPr fontId="1"/>
  </si>
  <si>
    <t>lialda metabolite Fe,urine (package insert FDA)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</si>
</sst>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E+00"/>
    <numFmt numFmtId="178" formatCode="0.00_ "/>
    <numFmt numFmtId="179" formatCode="0.000_ "/>
    <numFmt numFmtId="180" formatCode="0_ "/>
  </numFmts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0000FF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008000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quotePrefix="1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6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49" fontId="2" fillId="7" borderId="1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77" fontId="3" fillId="2" borderId="0" xfId="0" applyNumberFormat="1" applyFont="1" applyFill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vertical="center"/>
    </xf>
    <xf numFmtId="49" fontId="3" fillId="9" borderId="0" xfId="0" applyNumberFormat="1" applyFont="1" applyFill="1" applyBorder="1" applyAlignment="1">
      <alignment horizontal="left" vertical="center"/>
    </xf>
    <xf numFmtId="49" fontId="3" fillId="9" borderId="0" xfId="0" applyNumberFormat="1" applyFont="1" applyFill="1" applyAlignment="1">
      <alignment horizontal="left" vertical="center"/>
    </xf>
    <xf numFmtId="49" fontId="3" fillId="9" borderId="1" xfId="0" applyNumberFormat="1" applyFont="1" applyFill="1" applyBorder="1" applyAlignment="1">
      <alignment horizontal="left" vertical="center"/>
    </xf>
    <xf numFmtId="49" fontId="3" fillId="9" borderId="3" xfId="0" applyNumberFormat="1" applyFont="1" applyFill="1" applyBorder="1" applyAlignment="1">
      <alignment horizontal="left" vertical="center"/>
    </xf>
    <xf numFmtId="49" fontId="2" fillId="9" borderId="5" xfId="0" applyNumberFormat="1" applyFont="1" applyFill="1" applyBorder="1" applyAlignment="1">
      <alignment horizontal="left" vertical="center"/>
    </xf>
    <xf numFmtId="49" fontId="3" fillId="10" borderId="0" xfId="0" applyNumberFormat="1" applyFont="1" applyFill="1" applyBorder="1" applyAlignment="1">
      <alignment horizontal="left" vertical="center"/>
    </xf>
    <xf numFmtId="49" fontId="3" fillId="10" borderId="1" xfId="0" applyNumberFormat="1" applyFont="1" applyFill="1" applyBorder="1" applyAlignment="1">
      <alignment horizontal="left" vertical="center"/>
    </xf>
    <xf numFmtId="49" fontId="2" fillId="10" borderId="5" xfId="0" applyNumberFormat="1" applyFont="1" applyFill="1" applyBorder="1" applyAlignment="1">
      <alignment horizontal="left" vertical="center"/>
    </xf>
    <xf numFmtId="49" fontId="3" fillId="11" borderId="0" xfId="0" applyNumberFormat="1" applyFont="1" applyFill="1" applyAlignment="1">
      <alignment horizontal="left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78" fontId="2" fillId="6" borderId="2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178" fontId="3" fillId="2" borderId="1" xfId="0" applyNumberFormat="1" applyFont="1" applyFill="1" applyBorder="1" applyAlignment="1">
      <alignment horizontal="right" vertical="center"/>
    </xf>
    <xf numFmtId="179" fontId="3" fillId="2" borderId="0" xfId="0" applyNumberFormat="1" applyFont="1" applyFill="1" applyAlignment="1">
      <alignment horizontal="right" vertical="center"/>
    </xf>
    <xf numFmtId="179" fontId="3" fillId="2" borderId="1" xfId="0" applyNumberFormat="1" applyFont="1" applyFill="1" applyBorder="1" applyAlignment="1">
      <alignment horizontal="right" vertical="center"/>
    </xf>
    <xf numFmtId="0" fontId="4" fillId="10" borderId="0" xfId="0" applyFont="1" applyFill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80" fontId="3" fillId="2" borderId="0" xfId="0" applyNumberFormat="1" applyFont="1" applyFill="1" applyAlignment="1">
      <alignment horizontal="right" vertical="center"/>
    </xf>
    <xf numFmtId="0" fontId="4" fillId="9" borderId="3" xfId="0" applyFont="1" applyFill="1" applyBorder="1" applyAlignment="1">
      <alignment horizontal="center" vertical="center"/>
    </xf>
    <xf numFmtId="179" fontId="3" fillId="2" borderId="0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27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</dxfs>
  <tableStyles count="0" defaultTableStyle="TableStyleMedium2" defaultPivotStyle="PivotStyleMedium9"/>
  <colors>
    <mruColors>
      <color rgb="FF008000"/>
      <color rgb="FF0000FF"/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theme="0" tint="-0.14999847407452621"/>
  </sheetPr>
  <dimension ref="A1:H173"/>
  <sheetViews>
    <sheetView tabSelected="1" zoomScaleNormal="100" workbookViewId="0">
      <pane ySplit="1" topLeftCell="A81" activePane="bottomLeft" state="frozen"/>
      <selection pane="bottomLeft" activeCell="C99" sqref="C99"/>
    </sheetView>
  </sheetViews>
  <sheetFormatPr baseColWidth="10" defaultColWidth="10.83203125" defaultRowHeight="20" customHeight="1"/>
  <cols>
    <col min="1" max="1" width="10.83203125" style="12" customWidth="1"/>
    <col min="2" max="2" width="20.83203125" style="6" customWidth="1"/>
    <col min="3" max="3" width="10.83203125" style="30" customWidth="1"/>
    <col min="4" max="4" width="12.83203125" style="6" customWidth="1"/>
    <col min="5" max="5" width="10.83203125" style="3" customWidth="1"/>
    <col min="6" max="7" width="12.83203125" style="55" customWidth="1"/>
    <col min="8" max="8" width="30.83203125" style="6" customWidth="1"/>
    <col min="9" max="16384" width="10.83203125" style="26"/>
  </cols>
  <sheetData>
    <row r="1" spans="1:8" ht="40.25" customHeight="1">
      <c r="A1" s="20" t="s">
        <v>17</v>
      </c>
      <c r="B1" s="22" t="s">
        <v>0</v>
      </c>
      <c r="C1" s="29" t="s">
        <v>15</v>
      </c>
      <c r="D1" s="22" t="s">
        <v>2</v>
      </c>
      <c r="E1" s="22" t="s">
        <v>3</v>
      </c>
      <c r="F1" s="21" t="s">
        <v>21</v>
      </c>
      <c r="G1" s="21" t="s">
        <v>22</v>
      </c>
      <c r="H1" s="39" t="s">
        <v>1</v>
      </c>
    </row>
    <row r="2" spans="1:8" ht="20" customHeight="1">
      <c r="A2" s="12" t="s">
        <v>34</v>
      </c>
      <c r="B2" s="6" t="s">
        <v>35</v>
      </c>
      <c r="C2" s="30">
        <v>0</v>
      </c>
      <c r="D2" s="6" t="s">
        <v>36</v>
      </c>
      <c r="E2" s="3" t="s">
        <v>4</v>
      </c>
      <c r="F2" s="55">
        <v>0</v>
      </c>
      <c r="G2" s="55">
        <v>0</v>
      </c>
      <c r="H2" s="6" t="s">
        <v>431</v>
      </c>
    </row>
    <row r="3" spans="1:8" ht="20" customHeight="1">
      <c r="A3" s="12" t="s">
        <v>37</v>
      </c>
      <c r="B3" s="6" t="s">
        <v>38</v>
      </c>
      <c r="C3" s="30">
        <v>2880</v>
      </c>
      <c r="D3" s="6" t="s">
        <v>36</v>
      </c>
      <c r="E3" s="3" t="s">
        <v>4</v>
      </c>
      <c r="F3" s="55">
        <v>0</v>
      </c>
      <c r="G3" s="55">
        <v>0</v>
      </c>
      <c r="H3" s="6" t="s">
        <v>432</v>
      </c>
    </row>
    <row r="4" spans="1:8" ht="20" customHeight="1">
      <c r="A4" s="12" t="s">
        <v>5</v>
      </c>
      <c r="B4" s="6" t="s">
        <v>1809</v>
      </c>
      <c r="C4" s="30">
        <f>C2</f>
        <v>0</v>
      </c>
      <c r="D4" s="6" t="s">
        <v>1812</v>
      </c>
      <c r="E4" s="3" t="s">
        <v>4</v>
      </c>
      <c r="F4" s="55">
        <v>0</v>
      </c>
      <c r="G4" s="55">
        <v>0</v>
      </c>
      <c r="H4" s="6" t="s">
        <v>1819</v>
      </c>
    </row>
    <row r="5" spans="1:8" ht="20" customHeight="1">
      <c r="A5" s="12" t="s">
        <v>6</v>
      </c>
      <c r="B5" s="6" t="s">
        <v>302</v>
      </c>
      <c r="C5" s="30">
        <v>1440</v>
      </c>
      <c r="D5" s="6" t="s">
        <v>36</v>
      </c>
      <c r="E5" s="3" t="s">
        <v>4</v>
      </c>
      <c r="F5" s="55">
        <v>0</v>
      </c>
      <c r="G5" s="55">
        <v>0</v>
      </c>
      <c r="H5" s="6" t="s">
        <v>433</v>
      </c>
    </row>
    <row r="6" spans="1:8" ht="20" customHeight="1">
      <c r="A6" s="12" t="s">
        <v>7</v>
      </c>
      <c r="B6" s="44" t="s">
        <v>1038</v>
      </c>
      <c r="C6" s="45">
        <f>10^6</f>
        <v>1000000</v>
      </c>
      <c r="D6" s="44" t="s">
        <v>36</v>
      </c>
      <c r="E6" s="46" t="s">
        <v>4</v>
      </c>
      <c r="F6" s="58">
        <v>0</v>
      </c>
      <c r="G6" s="58">
        <v>0</v>
      </c>
      <c r="H6" s="44" t="s">
        <v>1169</v>
      </c>
    </row>
    <row r="7" spans="1:8" ht="20" customHeight="1">
      <c r="A7" s="12" t="s">
        <v>8</v>
      </c>
      <c r="B7" s="6" t="s">
        <v>324</v>
      </c>
      <c r="C7" s="30">
        <v>0</v>
      </c>
      <c r="D7" s="6" t="s">
        <v>36</v>
      </c>
      <c r="E7" s="3" t="s">
        <v>4</v>
      </c>
      <c r="F7" s="55">
        <v>0</v>
      </c>
      <c r="G7" s="55">
        <v>0</v>
      </c>
      <c r="H7" s="6" t="s">
        <v>434</v>
      </c>
    </row>
    <row r="8" spans="1:8" ht="20" customHeight="1">
      <c r="A8" s="12" t="s">
        <v>9</v>
      </c>
      <c r="B8" s="44" t="s">
        <v>301</v>
      </c>
      <c r="C8" s="45">
        <f>(C3-C2)*2</f>
        <v>5760</v>
      </c>
      <c r="D8" s="44" t="s">
        <v>36</v>
      </c>
      <c r="E8" s="46" t="s">
        <v>4</v>
      </c>
      <c r="F8" s="58">
        <v>0</v>
      </c>
      <c r="G8" s="58">
        <v>0</v>
      </c>
      <c r="H8" s="44" t="s">
        <v>435</v>
      </c>
    </row>
    <row r="9" spans="1:8" ht="20" customHeight="1">
      <c r="A9" s="12" t="s">
        <v>10</v>
      </c>
      <c r="B9" s="6" t="s">
        <v>1066</v>
      </c>
      <c r="C9" s="30">
        <f>10^-6</f>
        <v>9.9999999999999995E-7</v>
      </c>
      <c r="D9" s="6" t="s">
        <v>1039</v>
      </c>
      <c r="E9" s="3" t="s">
        <v>4</v>
      </c>
      <c r="F9" s="55">
        <v>0</v>
      </c>
      <c r="G9" s="55">
        <v>0</v>
      </c>
      <c r="H9" s="6" t="s">
        <v>1170</v>
      </c>
    </row>
    <row r="10" spans="1:8" ht="20" customHeight="1">
      <c r="A10" s="12" t="s">
        <v>30</v>
      </c>
      <c r="B10" s="47" t="s">
        <v>331</v>
      </c>
      <c r="C10" s="48">
        <v>70</v>
      </c>
      <c r="D10" s="47" t="s">
        <v>2010</v>
      </c>
      <c r="E10" s="49" t="s">
        <v>4</v>
      </c>
      <c r="F10" s="57">
        <v>0</v>
      </c>
      <c r="G10" s="57">
        <v>0</v>
      </c>
      <c r="H10" s="47" t="s">
        <v>336</v>
      </c>
    </row>
    <row r="11" spans="1:8" ht="20" customHeight="1">
      <c r="A11" s="12" t="s">
        <v>41</v>
      </c>
      <c r="B11" s="44" t="s">
        <v>332</v>
      </c>
      <c r="C11" s="45">
        <v>178</v>
      </c>
      <c r="D11" s="44" t="s">
        <v>335</v>
      </c>
      <c r="E11" s="46" t="s">
        <v>4</v>
      </c>
      <c r="F11" s="58">
        <v>0</v>
      </c>
      <c r="G11" s="58">
        <v>0</v>
      </c>
      <c r="H11" s="44" t="s">
        <v>337</v>
      </c>
    </row>
    <row r="12" spans="1:8" ht="20" customHeight="1">
      <c r="A12" s="12" t="s">
        <v>47</v>
      </c>
      <c r="B12" s="31" t="s">
        <v>333</v>
      </c>
      <c r="C12" s="32">
        <f>37+273</f>
        <v>310</v>
      </c>
      <c r="D12" s="31" t="s">
        <v>334</v>
      </c>
      <c r="E12" s="33" t="s">
        <v>4</v>
      </c>
      <c r="F12" s="56">
        <v>0</v>
      </c>
      <c r="G12" s="56">
        <v>0</v>
      </c>
      <c r="H12" s="31" t="s">
        <v>2009</v>
      </c>
    </row>
    <row r="13" spans="1:8" ht="20" customHeight="1">
      <c r="A13" s="12" t="s">
        <v>48</v>
      </c>
      <c r="B13" s="6" t="s">
        <v>113</v>
      </c>
      <c r="C13" s="30">
        <v>1.4E-2</v>
      </c>
      <c r="D13" s="6" t="s">
        <v>36</v>
      </c>
      <c r="E13" s="3" t="s">
        <v>4</v>
      </c>
      <c r="F13" s="55">
        <v>0</v>
      </c>
      <c r="G13" s="55">
        <v>0</v>
      </c>
      <c r="H13" s="6" t="s">
        <v>127</v>
      </c>
    </row>
    <row r="14" spans="1:8" ht="20" customHeight="1">
      <c r="A14" s="12" t="s">
        <v>49</v>
      </c>
      <c r="B14" s="6" t="s">
        <v>110</v>
      </c>
      <c r="C14" s="30">
        <f>5600.21*C13</f>
        <v>78.402940000000001</v>
      </c>
      <c r="D14" s="6" t="s">
        <v>111</v>
      </c>
      <c r="E14" s="3" t="s">
        <v>4</v>
      </c>
      <c r="F14" s="55">
        <v>0</v>
      </c>
      <c r="G14" s="55">
        <v>0</v>
      </c>
      <c r="H14" s="40" t="s">
        <v>499</v>
      </c>
    </row>
    <row r="15" spans="1:8" ht="20" customHeight="1">
      <c r="A15" s="12" t="s">
        <v>50</v>
      </c>
      <c r="B15" s="6" t="s">
        <v>1378</v>
      </c>
      <c r="C15" s="30">
        <f>(5600-SUM(C20/C19,C87/C86,C73/C86, C40/C38))*C13</f>
        <v>40.303666666666665</v>
      </c>
      <c r="D15" s="6" t="s">
        <v>112</v>
      </c>
      <c r="E15" s="3" t="s">
        <v>4</v>
      </c>
      <c r="F15" s="55">
        <v>0</v>
      </c>
      <c r="G15" s="55">
        <v>0</v>
      </c>
      <c r="H15" s="40" t="s">
        <v>1380</v>
      </c>
    </row>
    <row r="16" spans="1:8" ht="20" customHeight="1">
      <c r="A16" s="12" t="s">
        <v>51</v>
      </c>
      <c r="B16" s="6" t="s">
        <v>1377</v>
      </c>
      <c r="C16" s="30">
        <v>17800</v>
      </c>
      <c r="D16" s="6" t="s">
        <v>1167</v>
      </c>
      <c r="E16" s="3" t="s">
        <v>4</v>
      </c>
      <c r="F16" s="55">
        <v>0</v>
      </c>
      <c r="G16" s="55">
        <v>0</v>
      </c>
      <c r="H16" s="6" t="s">
        <v>2037</v>
      </c>
    </row>
    <row r="17" spans="1:8" ht="20" customHeight="1">
      <c r="A17" s="12" t="s">
        <v>74</v>
      </c>
      <c r="B17" s="6" t="s">
        <v>114</v>
      </c>
      <c r="C17" s="30">
        <f>C18*0.6</f>
        <v>0.21</v>
      </c>
      <c r="D17" s="6" t="s">
        <v>116</v>
      </c>
      <c r="E17" s="3" t="s">
        <v>4</v>
      </c>
      <c r="F17" s="55">
        <v>0</v>
      </c>
      <c r="G17" s="55">
        <v>0</v>
      </c>
      <c r="H17" s="6" t="s">
        <v>498</v>
      </c>
    </row>
    <row r="18" spans="1:8" ht="20" customHeight="1">
      <c r="A18" s="12" t="s">
        <v>80</v>
      </c>
      <c r="B18" s="31" t="s">
        <v>115</v>
      </c>
      <c r="C18" s="32">
        <v>0.35</v>
      </c>
      <c r="D18" s="31" t="s">
        <v>40</v>
      </c>
      <c r="E18" s="33" t="s">
        <v>4</v>
      </c>
      <c r="F18" s="56">
        <v>0</v>
      </c>
      <c r="G18" s="56">
        <v>0</v>
      </c>
      <c r="H18" s="31" t="s">
        <v>456</v>
      </c>
    </row>
    <row r="19" spans="1:8" ht="20" customHeight="1">
      <c r="A19" s="12" t="s">
        <v>303</v>
      </c>
      <c r="B19" s="6" t="s">
        <v>83</v>
      </c>
      <c r="C19" s="30">
        <v>2.5000000000000001E-2</v>
      </c>
      <c r="D19" s="6" t="s">
        <v>36</v>
      </c>
      <c r="E19" s="3" t="s">
        <v>4</v>
      </c>
      <c r="F19" s="55">
        <v>0</v>
      </c>
      <c r="G19" s="55">
        <v>0</v>
      </c>
      <c r="H19" s="6" t="s">
        <v>144</v>
      </c>
    </row>
    <row r="20" spans="1:8" ht="20" customHeight="1">
      <c r="A20" s="12" t="s">
        <v>304</v>
      </c>
      <c r="B20" s="6" t="s">
        <v>430</v>
      </c>
      <c r="C20" s="30">
        <v>7.5</v>
      </c>
      <c r="D20" s="6" t="s">
        <v>39</v>
      </c>
      <c r="E20" s="3" t="s">
        <v>4</v>
      </c>
      <c r="F20" s="55">
        <v>0</v>
      </c>
      <c r="G20" s="55">
        <v>0</v>
      </c>
      <c r="H20" s="40" t="s">
        <v>484</v>
      </c>
    </row>
    <row r="21" spans="1:8" ht="20" customHeight="1">
      <c r="A21" s="12" t="s">
        <v>305</v>
      </c>
      <c r="B21" s="6" t="s">
        <v>436</v>
      </c>
      <c r="C21" s="30">
        <v>28.75</v>
      </c>
      <c r="D21" s="6" t="s">
        <v>39</v>
      </c>
      <c r="E21" s="3" t="s">
        <v>4</v>
      </c>
      <c r="F21" s="55">
        <v>0</v>
      </c>
      <c r="G21" s="55">
        <v>0</v>
      </c>
      <c r="H21" s="6" t="s">
        <v>480</v>
      </c>
    </row>
    <row r="22" spans="1:8" ht="20" customHeight="1">
      <c r="A22" s="12" t="s">
        <v>84</v>
      </c>
      <c r="B22" s="6" t="s">
        <v>92</v>
      </c>
      <c r="C22" s="30">
        <v>275.5</v>
      </c>
      <c r="D22" s="6" t="s">
        <v>39</v>
      </c>
      <c r="E22" s="3" t="s">
        <v>4</v>
      </c>
      <c r="F22" s="55">
        <v>0</v>
      </c>
      <c r="G22" s="55">
        <v>0</v>
      </c>
      <c r="H22" s="6" t="s">
        <v>1382</v>
      </c>
    </row>
    <row r="23" spans="1:8" ht="20" customHeight="1">
      <c r="A23" s="12" t="s">
        <v>85</v>
      </c>
      <c r="B23" s="44" t="s">
        <v>1168</v>
      </c>
      <c r="C23" s="45">
        <v>1220.18</v>
      </c>
      <c r="D23" s="44" t="s">
        <v>39</v>
      </c>
      <c r="E23" s="46" t="s">
        <v>4</v>
      </c>
      <c r="F23" s="58">
        <v>0</v>
      </c>
      <c r="G23" s="58">
        <v>0</v>
      </c>
      <c r="H23" s="44" t="s">
        <v>1381</v>
      </c>
    </row>
    <row r="24" spans="1:8" ht="20" customHeight="1">
      <c r="A24" s="12" t="s">
        <v>86</v>
      </c>
      <c r="B24" s="31" t="s">
        <v>91</v>
      </c>
      <c r="C24" s="32">
        <v>0.15</v>
      </c>
      <c r="D24" s="31" t="s">
        <v>82</v>
      </c>
      <c r="E24" s="33" t="s">
        <v>4</v>
      </c>
      <c r="F24" s="56">
        <v>0</v>
      </c>
      <c r="G24" s="56">
        <v>0</v>
      </c>
      <c r="H24" s="31" t="s">
        <v>101</v>
      </c>
    </row>
    <row r="25" spans="1:8" ht="20" customHeight="1">
      <c r="A25" s="12" t="s">
        <v>87</v>
      </c>
      <c r="B25" s="6" t="s">
        <v>60</v>
      </c>
      <c r="C25" s="30">
        <v>1</v>
      </c>
      <c r="D25" s="6" t="s">
        <v>36</v>
      </c>
      <c r="E25" s="3" t="s">
        <v>4</v>
      </c>
      <c r="F25" s="55">
        <v>0</v>
      </c>
      <c r="G25" s="55">
        <v>0</v>
      </c>
      <c r="H25" s="6" t="s">
        <v>145</v>
      </c>
    </row>
    <row r="26" spans="1:8" ht="20" customHeight="1">
      <c r="A26" s="12" t="s">
        <v>88</v>
      </c>
      <c r="B26" s="6" t="s">
        <v>64</v>
      </c>
      <c r="C26" s="30">
        <v>1380</v>
      </c>
      <c r="D26" s="6" t="s">
        <v>36</v>
      </c>
      <c r="E26" s="3" t="s">
        <v>4</v>
      </c>
      <c r="F26" s="55">
        <v>0</v>
      </c>
      <c r="G26" s="55">
        <v>0</v>
      </c>
      <c r="H26" s="6" t="s">
        <v>102</v>
      </c>
    </row>
    <row r="27" spans="1:8" ht="20" customHeight="1">
      <c r="A27" s="12" t="s">
        <v>89</v>
      </c>
      <c r="B27" s="6" t="s">
        <v>65</v>
      </c>
      <c r="C27" s="30">
        <f>1440+240</f>
        <v>1680</v>
      </c>
      <c r="D27" s="6" t="s">
        <v>36</v>
      </c>
      <c r="E27" s="3" t="s">
        <v>4</v>
      </c>
      <c r="F27" s="55">
        <v>0</v>
      </c>
      <c r="G27" s="55">
        <v>0</v>
      </c>
      <c r="H27" s="6" t="s">
        <v>103</v>
      </c>
    </row>
    <row r="28" spans="1:8" ht="20" customHeight="1">
      <c r="A28" s="12" t="s">
        <v>90</v>
      </c>
      <c r="B28" s="6" t="s">
        <v>66</v>
      </c>
      <c r="C28" s="30">
        <f>1440+660</f>
        <v>2100</v>
      </c>
      <c r="D28" s="6" t="s">
        <v>36</v>
      </c>
      <c r="E28" s="3" t="s">
        <v>4</v>
      </c>
      <c r="F28" s="55">
        <v>0</v>
      </c>
      <c r="G28" s="55">
        <v>0</v>
      </c>
      <c r="H28" s="6" t="s">
        <v>104</v>
      </c>
    </row>
    <row r="29" spans="1:8" ht="20" customHeight="1">
      <c r="A29" s="12" t="s">
        <v>306</v>
      </c>
      <c r="B29" s="6" t="s">
        <v>444</v>
      </c>
      <c r="C29" s="30">
        <f>(2197.4-C101*3)/3</f>
        <v>532.4666666666667</v>
      </c>
      <c r="D29" s="6" t="s">
        <v>329</v>
      </c>
      <c r="E29" s="3" t="s">
        <v>4</v>
      </c>
      <c r="F29" s="55">
        <v>0</v>
      </c>
      <c r="G29" s="55">
        <v>0</v>
      </c>
      <c r="H29" s="6" t="s">
        <v>2120</v>
      </c>
    </row>
    <row r="30" spans="1:8" ht="20" customHeight="1">
      <c r="A30" s="12" t="s">
        <v>307</v>
      </c>
      <c r="B30" s="6" t="s">
        <v>445</v>
      </c>
      <c r="C30" s="30">
        <v>9.4</v>
      </c>
      <c r="D30" s="6" t="s">
        <v>330</v>
      </c>
      <c r="E30" s="3" t="s">
        <v>4</v>
      </c>
      <c r="F30" s="55">
        <v>0</v>
      </c>
      <c r="G30" s="55">
        <v>0</v>
      </c>
      <c r="H30" s="6" t="s">
        <v>443</v>
      </c>
    </row>
    <row r="31" spans="1:8" ht="20" customHeight="1">
      <c r="A31" s="12" t="s">
        <v>308</v>
      </c>
      <c r="B31" s="6" t="s">
        <v>46</v>
      </c>
      <c r="C31" s="30">
        <v>20</v>
      </c>
      <c r="D31" s="6" t="s">
        <v>45</v>
      </c>
      <c r="E31" s="3" t="s">
        <v>4</v>
      </c>
      <c r="F31" s="55">
        <v>0</v>
      </c>
      <c r="G31" s="55">
        <v>0</v>
      </c>
      <c r="H31" s="40" t="s">
        <v>476</v>
      </c>
    </row>
    <row r="32" spans="1:8" ht="20" customHeight="1">
      <c r="A32" s="12" t="s">
        <v>309</v>
      </c>
      <c r="B32" s="6" t="s">
        <v>61</v>
      </c>
      <c r="C32" s="30">
        <v>0.47899999999999998</v>
      </c>
      <c r="D32" s="6" t="s">
        <v>40</v>
      </c>
      <c r="E32" s="3" t="s">
        <v>4</v>
      </c>
      <c r="F32" s="55">
        <v>0</v>
      </c>
      <c r="G32" s="55">
        <v>0</v>
      </c>
      <c r="H32" s="40" t="s">
        <v>464</v>
      </c>
    </row>
    <row r="33" spans="1:8" ht="20" customHeight="1">
      <c r="A33" s="12" t="s">
        <v>310</v>
      </c>
      <c r="B33" s="6" t="s">
        <v>76</v>
      </c>
      <c r="C33" s="30">
        <v>2.67491276104403E-2</v>
      </c>
      <c r="D33" s="6" t="s">
        <v>78</v>
      </c>
      <c r="E33" s="3" t="s">
        <v>4</v>
      </c>
      <c r="F33" s="55">
        <v>0</v>
      </c>
      <c r="G33" s="55">
        <v>0</v>
      </c>
      <c r="H33" s="6" t="s">
        <v>477</v>
      </c>
    </row>
    <row r="34" spans="1:8" ht="20" customHeight="1">
      <c r="A34" s="12" t="s">
        <v>311</v>
      </c>
      <c r="B34" s="6" t="s">
        <v>75</v>
      </c>
      <c r="C34" s="30">
        <v>0.19206343555034999</v>
      </c>
      <c r="D34" s="6" t="s">
        <v>43</v>
      </c>
      <c r="E34" s="3" t="s">
        <v>4</v>
      </c>
      <c r="F34" s="55">
        <v>0</v>
      </c>
      <c r="G34" s="55">
        <v>0</v>
      </c>
      <c r="H34" s="6" t="s">
        <v>478</v>
      </c>
    </row>
    <row r="35" spans="1:8" ht="20" customHeight="1">
      <c r="A35" s="12" t="s">
        <v>312</v>
      </c>
      <c r="B35" s="6" t="s">
        <v>70</v>
      </c>
      <c r="C35" s="30">
        <v>0.39969617726427398</v>
      </c>
      <c r="D35" s="6" t="s">
        <v>72</v>
      </c>
      <c r="E35" s="3" t="s">
        <v>4</v>
      </c>
      <c r="F35" s="55">
        <v>0</v>
      </c>
      <c r="G35" s="55">
        <v>0</v>
      </c>
      <c r="H35" s="6" t="s">
        <v>479</v>
      </c>
    </row>
    <row r="36" spans="1:8" ht="20" customHeight="1">
      <c r="A36" s="12" t="s">
        <v>313</v>
      </c>
      <c r="B36" s="6" t="s">
        <v>71</v>
      </c>
      <c r="C36" s="30">
        <v>9.5799999999999996E-2</v>
      </c>
      <c r="D36" s="6" t="s">
        <v>63</v>
      </c>
      <c r="E36" s="3" t="s">
        <v>4</v>
      </c>
      <c r="F36" s="55">
        <v>0</v>
      </c>
      <c r="G36" s="55">
        <v>0</v>
      </c>
      <c r="H36" s="41" t="s">
        <v>465</v>
      </c>
    </row>
    <row r="37" spans="1:8" ht="20" customHeight="1">
      <c r="A37" s="12" t="s">
        <v>314</v>
      </c>
      <c r="B37" s="31" t="s">
        <v>79</v>
      </c>
      <c r="C37" s="32">
        <v>7.5</v>
      </c>
      <c r="D37" s="31" t="s">
        <v>81</v>
      </c>
      <c r="E37" s="33" t="s">
        <v>4</v>
      </c>
      <c r="F37" s="56">
        <v>0</v>
      </c>
      <c r="G37" s="56">
        <v>0</v>
      </c>
      <c r="H37" s="31" t="s">
        <v>466</v>
      </c>
    </row>
    <row r="38" spans="1:8" ht="20" customHeight="1">
      <c r="A38" s="12" t="s">
        <v>315</v>
      </c>
      <c r="B38" s="6" t="s">
        <v>280</v>
      </c>
      <c r="C38" s="30">
        <v>4.0000000000000001E-3</v>
      </c>
      <c r="D38" s="6" t="s">
        <v>322</v>
      </c>
      <c r="E38" s="3" t="s">
        <v>4</v>
      </c>
      <c r="F38" s="55">
        <v>0</v>
      </c>
      <c r="G38" s="55">
        <v>0</v>
      </c>
      <c r="H38" s="6" t="s">
        <v>472</v>
      </c>
    </row>
    <row r="39" spans="1:8" ht="20" customHeight="1">
      <c r="A39" s="12" t="s">
        <v>316</v>
      </c>
      <c r="B39" s="6" t="s">
        <v>287</v>
      </c>
      <c r="C39" s="30">
        <v>7.5999999999999998E-2</v>
      </c>
      <c r="D39" s="6" t="s">
        <v>36</v>
      </c>
      <c r="E39" s="3" t="s">
        <v>4</v>
      </c>
      <c r="F39" s="55">
        <v>0</v>
      </c>
      <c r="G39" s="55">
        <v>0</v>
      </c>
      <c r="H39" s="6" t="s">
        <v>473</v>
      </c>
    </row>
    <row r="40" spans="1:8" ht="20" customHeight="1">
      <c r="A40" s="12" t="s">
        <v>317</v>
      </c>
      <c r="B40" s="6" t="s">
        <v>409</v>
      </c>
      <c r="C40" s="30">
        <v>5</v>
      </c>
      <c r="D40" s="6" t="s">
        <v>413</v>
      </c>
      <c r="E40" s="3" t="s">
        <v>4</v>
      </c>
      <c r="F40" s="55">
        <v>0</v>
      </c>
      <c r="G40" s="55">
        <v>0</v>
      </c>
      <c r="H40" s="40" t="s">
        <v>483</v>
      </c>
    </row>
    <row r="41" spans="1:8" ht="20" customHeight="1">
      <c r="A41" s="12" t="s">
        <v>318</v>
      </c>
      <c r="B41" s="6" t="s">
        <v>425</v>
      </c>
      <c r="C41" s="30">
        <v>0.5</v>
      </c>
      <c r="D41" s="6" t="s">
        <v>413</v>
      </c>
      <c r="E41" s="3" t="s">
        <v>4</v>
      </c>
      <c r="F41" s="55">
        <v>0</v>
      </c>
      <c r="G41" s="55">
        <v>0</v>
      </c>
      <c r="H41" s="6" t="s">
        <v>474</v>
      </c>
    </row>
    <row r="42" spans="1:8" ht="20" customHeight="1">
      <c r="A42" s="12" t="s">
        <v>124</v>
      </c>
      <c r="B42" s="6" t="s">
        <v>500</v>
      </c>
      <c r="C42" s="30">
        <f>65.76*4.9/33.5</f>
        <v>9.6186268656716436</v>
      </c>
      <c r="D42" s="6" t="s">
        <v>39</v>
      </c>
      <c r="E42" s="3" t="s">
        <v>4</v>
      </c>
      <c r="F42" s="55">
        <v>0</v>
      </c>
      <c r="G42" s="55">
        <v>0</v>
      </c>
      <c r="H42" s="6" t="s">
        <v>547</v>
      </c>
    </row>
    <row r="43" spans="1:8" ht="20" customHeight="1">
      <c r="A43" s="12" t="s">
        <v>125</v>
      </c>
      <c r="B43" s="6" t="s">
        <v>501</v>
      </c>
      <c r="C43" s="30">
        <f>65.76*7.9/33.5</f>
        <v>15.507582089552239</v>
      </c>
      <c r="D43" s="6" t="s">
        <v>39</v>
      </c>
      <c r="E43" s="3" t="s">
        <v>4</v>
      </c>
      <c r="F43" s="55">
        <v>0</v>
      </c>
      <c r="G43" s="55">
        <v>0</v>
      </c>
      <c r="H43" s="6" t="s">
        <v>548</v>
      </c>
    </row>
    <row r="44" spans="1:8" ht="20" customHeight="1">
      <c r="A44" s="12" t="s">
        <v>319</v>
      </c>
      <c r="B44" s="6" t="s">
        <v>502</v>
      </c>
      <c r="C44" s="30">
        <f t="shared" ref="C44:C46" si="0">65.76*7.9/33.5</f>
        <v>15.507582089552239</v>
      </c>
      <c r="D44" s="6" t="s">
        <v>39</v>
      </c>
      <c r="E44" s="3" t="s">
        <v>4</v>
      </c>
      <c r="F44" s="55">
        <v>0</v>
      </c>
      <c r="G44" s="55">
        <v>0</v>
      </c>
      <c r="H44" s="6" t="s">
        <v>549</v>
      </c>
    </row>
    <row r="45" spans="1:8" ht="20" customHeight="1">
      <c r="A45" s="12" t="s">
        <v>320</v>
      </c>
      <c r="B45" s="6" t="s">
        <v>503</v>
      </c>
      <c r="C45" s="30">
        <f>65.76*4.9/33.5</f>
        <v>9.6186268656716436</v>
      </c>
      <c r="D45" s="6" t="s">
        <v>39</v>
      </c>
      <c r="E45" s="3" t="s">
        <v>4</v>
      </c>
      <c r="F45" s="55">
        <v>0</v>
      </c>
      <c r="G45" s="55">
        <v>0</v>
      </c>
      <c r="H45" s="6" t="s">
        <v>550</v>
      </c>
    </row>
    <row r="46" spans="1:8" ht="20" customHeight="1">
      <c r="A46" s="12" t="s">
        <v>321</v>
      </c>
      <c r="B46" s="44" t="s">
        <v>504</v>
      </c>
      <c r="C46" s="45">
        <f t="shared" si="0"/>
        <v>15.507582089552239</v>
      </c>
      <c r="D46" s="44" t="s">
        <v>39</v>
      </c>
      <c r="E46" s="46" t="s">
        <v>4</v>
      </c>
      <c r="F46" s="58">
        <v>0</v>
      </c>
      <c r="G46" s="58">
        <v>0</v>
      </c>
      <c r="H46" s="44" t="s">
        <v>549</v>
      </c>
    </row>
    <row r="47" spans="1:8" ht="20" customHeight="1">
      <c r="A47" s="12" t="s">
        <v>132</v>
      </c>
      <c r="B47" s="44" t="s">
        <v>420</v>
      </c>
      <c r="C47" s="72">
        <v>13.813449006561552</v>
      </c>
      <c r="D47" s="44" t="s">
        <v>418</v>
      </c>
      <c r="E47" s="46" t="s">
        <v>4</v>
      </c>
      <c r="F47" s="58">
        <v>0</v>
      </c>
      <c r="G47" s="58">
        <v>0</v>
      </c>
      <c r="H47" s="44" t="s">
        <v>419</v>
      </c>
    </row>
    <row r="48" spans="1:8" ht="20" customHeight="1">
      <c r="A48" s="12" t="s">
        <v>133</v>
      </c>
      <c r="B48" s="6" t="s">
        <v>421</v>
      </c>
      <c r="C48" s="2">
        <v>0.88545325426634969</v>
      </c>
      <c r="D48" s="6" t="s">
        <v>418</v>
      </c>
      <c r="E48" s="3" t="s">
        <v>4</v>
      </c>
      <c r="F48" s="55">
        <v>0</v>
      </c>
      <c r="G48" s="55">
        <v>0</v>
      </c>
      <c r="H48" s="6" t="s">
        <v>419</v>
      </c>
    </row>
    <row r="49" spans="1:8" ht="20" customHeight="1">
      <c r="A49" s="12" t="s">
        <v>134</v>
      </c>
      <c r="B49" s="6" t="s">
        <v>422</v>
      </c>
      <c r="C49" s="2">
        <v>7.5338748074038004E-3</v>
      </c>
      <c r="D49" s="6" t="s">
        <v>418</v>
      </c>
      <c r="E49" s="3" t="s">
        <v>4</v>
      </c>
      <c r="F49" s="55">
        <v>0</v>
      </c>
      <c r="G49" s="55">
        <v>0</v>
      </c>
      <c r="H49" s="6" t="s">
        <v>419</v>
      </c>
    </row>
    <row r="50" spans="1:8" ht="20" customHeight="1">
      <c r="A50" s="12" t="s">
        <v>135</v>
      </c>
      <c r="B50" s="6" t="s">
        <v>423</v>
      </c>
      <c r="C50" s="2">
        <v>1.3237336512254904E-2</v>
      </c>
      <c r="D50" s="6" t="s">
        <v>418</v>
      </c>
      <c r="E50" s="3" t="s">
        <v>4</v>
      </c>
      <c r="F50" s="55">
        <v>0</v>
      </c>
      <c r="G50" s="55">
        <v>0</v>
      </c>
      <c r="H50" s="6" t="s">
        <v>419</v>
      </c>
    </row>
    <row r="51" spans="1:8" ht="20" customHeight="1">
      <c r="A51" s="12" t="s">
        <v>136</v>
      </c>
      <c r="B51" s="6" t="s">
        <v>424</v>
      </c>
      <c r="C51" s="2">
        <v>1.9203610365854884</v>
      </c>
      <c r="D51" s="6" t="s">
        <v>418</v>
      </c>
      <c r="E51" s="3" t="s">
        <v>4</v>
      </c>
      <c r="F51" s="55">
        <v>0</v>
      </c>
      <c r="G51" s="55">
        <v>0</v>
      </c>
      <c r="H51" s="6" t="s">
        <v>419</v>
      </c>
    </row>
    <row r="52" spans="1:8" ht="20" customHeight="1">
      <c r="A52" s="12" t="s">
        <v>137</v>
      </c>
      <c r="B52" s="6" t="s">
        <v>496</v>
      </c>
      <c r="C52" s="30">
        <v>100</v>
      </c>
      <c r="D52" s="6" t="s">
        <v>497</v>
      </c>
      <c r="E52" s="3" t="s">
        <v>4</v>
      </c>
      <c r="F52" s="55">
        <v>0</v>
      </c>
      <c r="G52" s="55">
        <v>0</v>
      </c>
    </row>
    <row r="53" spans="1:8" ht="20" customHeight="1">
      <c r="A53" s="12" t="s">
        <v>138</v>
      </c>
      <c r="B53" s="44" t="s">
        <v>495</v>
      </c>
      <c r="C53" s="45">
        <v>2000</v>
      </c>
      <c r="D53" s="44" t="s">
        <v>39</v>
      </c>
      <c r="E53" s="46" t="s">
        <v>4</v>
      </c>
      <c r="F53" s="58">
        <v>0</v>
      </c>
      <c r="G53" s="58">
        <v>0</v>
      </c>
      <c r="H53" s="44"/>
    </row>
    <row r="54" spans="1:8" ht="20" customHeight="1">
      <c r="A54" s="12" t="s">
        <v>139</v>
      </c>
      <c r="B54" s="31" t="s">
        <v>460</v>
      </c>
      <c r="C54" s="32">
        <v>3361.85</v>
      </c>
      <c r="D54" s="31" t="s">
        <v>462</v>
      </c>
      <c r="E54" s="33" t="s">
        <v>4</v>
      </c>
      <c r="F54" s="56">
        <v>0</v>
      </c>
      <c r="G54" s="56">
        <v>0</v>
      </c>
      <c r="H54" s="31" t="s">
        <v>7495</v>
      </c>
    </row>
    <row r="55" spans="1:8" ht="20" customHeight="1">
      <c r="A55" s="12" t="s">
        <v>140</v>
      </c>
      <c r="B55" s="6" t="s">
        <v>118</v>
      </c>
      <c r="C55" s="30">
        <v>1</v>
      </c>
      <c r="D55" s="6" t="s">
        <v>36</v>
      </c>
      <c r="E55" s="3" t="s">
        <v>4</v>
      </c>
      <c r="F55" s="55">
        <v>0</v>
      </c>
      <c r="G55" s="55">
        <v>0</v>
      </c>
      <c r="H55" s="6" t="s">
        <v>126</v>
      </c>
    </row>
    <row r="56" spans="1:8" ht="20" customHeight="1">
      <c r="A56" s="12" t="s">
        <v>215</v>
      </c>
      <c r="B56" s="6" t="s">
        <v>213</v>
      </c>
      <c r="C56" s="30">
        <v>12.5576090940038</v>
      </c>
      <c r="D56" s="6" t="s">
        <v>39</v>
      </c>
      <c r="E56" s="3" t="s">
        <v>4</v>
      </c>
      <c r="F56" s="55">
        <v>0</v>
      </c>
      <c r="G56" s="55">
        <v>0</v>
      </c>
      <c r="H56" s="6" t="s">
        <v>119</v>
      </c>
    </row>
    <row r="57" spans="1:8" ht="20" customHeight="1">
      <c r="A57" s="12" t="s">
        <v>216</v>
      </c>
      <c r="B57" s="6" t="s">
        <v>120</v>
      </c>
      <c r="C57" s="30">
        <v>2.0564354901012099</v>
      </c>
      <c r="D57" s="6" t="s">
        <v>40</v>
      </c>
      <c r="E57" s="3" t="s">
        <v>4</v>
      </c>
      <c r="F57" s="55">
        <v>0</v>
      </c>
      <c r="G57" s="55">
        <v>0</v>
      </c>
      <c r="H57" s="6" t="s">
        <v>121</v>
      </c>
    </row>
    <row r="58" spans="1:8" ht="20" customHeight="1">
      <c r="A58" s="12" t="s">
        <v>217</v>
      </c>
      <c r="B58" s="31" t="s">
        <v>122</v>
      </c>
      <c r="C58" s="32">
        <v>8.3500139382031893E-2</v>
      </c>
      <c r="D58" s="31" t="s">
        <v>82</v>
      </c>
      <c r="E58" s="33" t="s">
        <v>4</v>
      </c>
      <c r="F58" s="56">
        <v>0</v>
      </c>
      <c r="G58" s="56">
        <v>0</v>
      </c>
      <c r="H58" s="31" t="s">
        <v>123</v>
      </c>
    </row>
    <row r="59" spans="1:8" ht="20" customHeight="1">
      <c r="A59" s="12" t="s">
        <v>218</v>
      </c>
      <c r="B59" s="6" t="s">
        <v>226</v>
      </c>
      <c r="C59" s="30">
        <v>6</v>
      </c>
      <c r="D59" s="6" t="s">
        <v>36</v>
      </c>
      <c r="E59" s="3" t="s">
        <v>4</v>
      </c>
      <c r="F59" s="55">
        <v>0</v>
      </c>
      <c r="G59" s="55">
        <v>0</v>
      </c>
      <c r="H59" s="6" t="s">
        <v>141</v>
      </c>
    </row>
    <row r="60" spans="1:8" ht="20" customHeight="1">
      <c r="A60" s="12" t="s">
        <v>219</v>
      </c>
      <c r="B60" s="6" t="s">
        <v>2072</v>
      </c>
      <c r="C60" s="30">
        <v>360</v>
      </c>
      <c r="D60" s="6" t="s">
        <v>36</v>
      </c>
      <c r="E60" s="3" t="s">
        <v>4</v>
      </c>
      <c r="F60" s="55">
        <v>0</v>
      </c>
      <c r="G60" s="55">
        <v>0</v>
      </c>
      <c r="H60" s="6" t="s">
        <v>2074</v>
      </c>
    </row>
    <row r="61" spans="1:8" ht="20" customHeight="1">
      <c r="A61" s="12" t="s">
        <v>264</v>
      </c>
      <c r="B61" s="6" t="s">
        <v>2071</v>
      </c>
      <c r="C61" s="30">
        <v>360</v>
      </c>
      <c r="D61" s="6" t="s">
        <v>36</v>
      </c>
      <c r="E61" s="3" t="s">
        <v>4</v>
      </c>
      <c r="F61" s="55">
        <v>0</v>
      </c>
      <c r="G61" s="55">
        <v>0</v>
      </c>
      <c r="H61" s="6" t="s">
        <v>2073</v>
      </c>
    </row>
    <row r="62" spans="1:8" ht="20" customHeight="1">
      <c r="A62" s="12" t="s">
        <v>265</v>
      </c>
      <c r="B62" s="6" t="s">
        <v>129</v>
      </c>
      <c r="C62" s="30">
        <v>360</v>
      </c>
      <c r="D62" s="6" t="s">
        <v>36</v>
      </c>
      <c r="E62" s="3" t="s">
        <v>4</v>
      </c>
      <c r="F62" s="55">
        <v>0</v>
      </c>
      <c r="G62" s="55">
        <v>0</v>
      </c>
      <c r="H62" s="6" t="s">
        <v>142</v>
      </c>
    </row>
    <row r="63" spans="1:8" ht="20" customHeight="1">
      <c r="A63" s="12" t="s">
        <v>273</v>
      </c>
      <c r="B63" s="6" t="s">
        <v>7680</v>
      </c>
      <c r="C63" s="30">
        <v>60</v>
      </c>
      <c r="D63" s="6" t="s">
        <v>36</v>
      </c>
      <c r="E63" s="3" t="s">
        <v>4</v>
      </c>
      <c r="F63" s="55">
        <v>0</v>
      </c>
      <c r="G63" s="55">
        <v>0</v>
      </c>
      <c r="H63" s="6" t="s">
        <v>7681</v>
      </c>
    </row>
    <row r="64" spans="1:8" ht="20" customHeight="1">
      <c r="A64" s="12" t="s">
        <v>410</v>
      </c>
      <c r="B64" s="6" t="s">
        <v>1363</v>
      </c>
      <c r="C64" s="30">
        <v>8.3099999999999997E-3</v>
      </c>
      <c r="D64" s="6" t="s">
        <v>220</v>
      </c>
      <c r="E64" s="3" t="s">
        <v>4</v>
      </c>
      <c r="F64" s="55">
        <v>0</v>
      </c>
      <c r="G64" s="55">
        <v>0</v>
      </c>
      <c r="H64" s="6" t="s">
        <v>214</v>
      </c>
    </row>
    <row r="65" spans="1:8" ht="20" customHeight="1">
      <c r="A65" s="12" t="s">
        <v>411</v>
      </c>
      <c r="B65" s="6" t="s">
        <v>7692</v>
      </c>
      <c r="C65" s="127">
        <v>3733.0160000000001</v>
      </c>
      <c r="D65" s="6" t="s">
        <v>7693</v>
      </c>
      <c r="E65" s="3" t="s">
        <v>4</v>
      </c>
      <c r="F65" s="55">
        <v>0</v>
      </c>
      <c r="G65" s="55">
        <v>0</v>
      </c>
      <c r="H65" s="6" t="s">
        <v>7694</v>
      </c>
    </row>
    <row r="66" spans="1:8" ht="20" customHeight="1">
      <c r="A66" s="12" t="s">
        <v>412</v>
      </c>
      <c r="B66" s="6" t="s">
        <v>7695</v>
      </c>
      <c r="C66" s="127">
        <v>2266.4740000000002</v>
      </c>
      <c r="D66" s="6" t="s">
        <v>7693</v>
      </c>
      <c r="E66" s="3" t="s">
        <v>4</v>
      </c>
      <c r="F66" s="55">
        <v>0</v>
      </c>
      <c r="G66" s="55">
        <v>0</v>
      </c>
      <c r="H66" s="6" t="s">
        <v>7696</v>
      </c>
    </row>
    <row r="67" spans="1:8" ht="20" customHeight="1">
      <c r="A67" s="12" t="s">
        <v>426</v>
      </c>
      <c r="B67" s="6" t="s">
        <v>7697</v>
      </c>
      <c r="C67" s="127">
        <v>144.90959201894339</v>
      </c>
      <c r="D67" s="6" t="s">
        <v>591</v>
      </c>
      <c r="E67" s="3" t="s">
        <v>4</v>
      </c>
      <c r="F67" s="55">
        <v>0</v>
      </c>
      <c r="G67" s="55">
        <v>0</v>
      </c>
      <c r="H67" s="6" t="s">
        <v>7698</v>
      </c>
    </row>
    <row r="68" spans="1:8" ht="20" customHeight="1">
      <c r="A68" s="12" t="s">
        <v>427</v>
      </c>
      <c r="B68" s="6" t="s">
        <v>7699</v>
      </c>
      <c r="C68" s="127">
        <v>1791.0935053518072</v>
      </c>
      <c r="D68" s="6" t="s">
        <v>7700</v>
      </c>
      <c r="E68" s="3" t="s">
        <v>4</v>
      </c>
      <c r="F68" s="55">
        <v>0</v>
      </c>
      <c r="G68" s="55">
        <v>0</v>
      </c>
      <c r="H68" s="6" t="s">
        <v>7701</v>
      </c>
    </row>
    <row r="69" spans="1:8" ht="20" customHeight="1">
      <c r="A69" s="12" t="s">
        <v>428</v>
      </c>
      <c r="B69" s="6" t="s">
        <v>481</v>
      </c>
      <c r="C69" s="30">
        <f>200000*10^-9</f>
        <v>2.0000000000000001E-4</v>
      </c>
      <c r="D69" s="6" t="s">
        <v>222</v>
      </c>
      <c r="E69" s="3" t="s">
        <v>4</v>
      </c>
      <c r="F69" s="55">
        <v>0</v>
      </c>
      <c r="G69" s="55">
        <v>0</v>
      </c>
      <c r="H69" s="6" t="s">
        <v>482</v>
      </c>
    </row>
    <row r="70" spans="1:8" ht="20" customHeight="1">
      <c r="A70" s="12" t="s">
        <v>429</v>
      </c>
      <c r="B70" s="6" t="s">
        <v>2040</v>
      </c>
      <c r="C70" s="30">
        <v>0.05</v>
      </c>
      <c r="D70" s="6" t="s">
        <v>2041</v>
      </c>
      <c r="E70" s="3" t="s">
        <v>4</v>
      </c>
      <c r="F70" s="55">
        <v>0</v>
      </c>
      <c r="G70" s="55">
        <v>0.2</v>
      </c>
      <c r="H70" s="6" t="s">
        <v>2042</v>
      </c>
    </row>
    <row r="71" spans="1:8" ht="20" customHeight="1">
      <c r="A71" s="12" t="s">
        <v>437</v>
      </c>
      <c r="B71" s="6" t="s">
        <v>223</v>
      </c>
      <c r="C71" s="30">
        <v>1</v>
      </c>
      <c r="D71" s="6" t="s">
        <v>224</v>
      </c>
      <c r="E71" s="3" t="s">
        <v>4</v>
      </c>
      <c r="F71" s="55">
        <v>0</v>
      </c>
      <c r="G71" s="55">
        <v>0</v>
      </c>
      <c r="H71" s="6" t="s">
        <v>225</v>
      </c>
    </row>
    <row r="72" spans="1:8" ht="20" customHeight="1">
      <c r="A72" s="12" t="s">
        <v>440</v>
      </c>
      <c r="B72" s="6" t="s">
        <v>228</v>
      </c>
      <c r="C72" s="30">
        <v>6.5277777777777784E-4</v>
      </c>
      <c r="D72" s="6" t="s">
        <v>229</v>
      </c>
      <c r="E72" s="3" t="s">
        <v>4</v>
      </c>
      <c r="F72" s="55">
        <v>0</v>
      </c>
      <c r="G72" s="55">
        <v>0</v>
      </c>
      <c r="H72" s="6" t="s">
        <v>467</v>
      </c>
    </row>
    <row r="73" spans="1:8" ht="20" customHeight="1">
      <c r="A73" s="12" t="s">
        <v>453</v>
      </c>
      <c r="B73" s="6" t="s">
        <v>262</v>
      </c>
      <c r="C73" s="30">
        <v>39.6</v>
      </c>
      <c r="D73" s="6" t="s">
        <v>263</v>
      </c>
      <c r="E73" s="3" t="s">
        <v>4</v>
      </c>
      <c r="F73" s="55">
        <v>0</v>
      </c>
      <c r="G73" s="55">
        <v>0</v>
      </c>
      <c r="H73" s="40" t="s">
        <v>463</v>
      </c>
    </row>
    <row r="74" spans="1:8" ht="20" customHeight="1">
      <c r="A74" s="12" t="s">
        <v>454</v>
      </c>
      <c r="B74" s="6" t="s">
        <v>266</v>
      </c>
      <c r="C74" s="30">
        <v>20</v>
      </c>
      <c r="D74" s="6" t="s">
        <v>268</v>
      </c>
      <c r="E74" s="3" t="s">
        <v>4</v>
      </c>
      <c r="F74" s="55">
        <v>0</v>
      </c>
      <c r="G74" s="55">
        <v>0</v>
      </c>
      <c r="H74" s="6" t="s">
        <v>442</v>
      </c>
    </row>
    <row r="75" spans="1:8" ht="20" customHeight="1">
      <c r="A75" s="12" t="s">
        <v>455</v>
      </c>
      <c r="B75" s="6" t="s">
        <v>269</v>
      </c>
      <c r="C75" s="30">
        <v>15</v>
      </c>
      <c r="D75" s="6" t="s">
        <v>267</v>
      </c>
      <c r="E75" s="3" t="s">
        <v>4</v>
      </c>
      <c r="F75" s="55">
        <v>0</v>
      </c>
      <c r="G75" s="55">
        <v>0</v>
      </c>
      <c r="H75" s="6" t="s">
        <v>275</v>
      </c>
    </row>
    <row r="76" spans="1:8" ht="20" customHeight="1">
      <c r="A76" s="12" t="s">
        <v>458</v>
      </c>
      <c r="B76" s="6" t="s">
        <v>270</v>
      </c>
      <c r="C76" s="30">
        <v>25</v>
      </c>
      <c r="D76" s="6" t="s">
        <v>267</v>
      </c>
      <c r="E76" s="3" t="s">
        <v>4</v>
      </c>
      <c r="F76" s="55">
        <v>0</v>
      </c>
      <c r="G76" s="55">
        <v>0</v>
      </c>
      <c r="H76" s="6" t="s">
        <v>276</v>
      </c>
    </row>
    <row r="77" spans="1:8" ht="20" customHeight="1">
      <c r="A77" s="12" t="s">
        <v>461</v>
      </c>
      <c r="B77" s="6" t="s">
        <v>271</v>
      </c>
      <c r="C77" s="30">
        <v>60</v>
      </c>
      <c r="D77" s="6" t="s">
        <v>267</v>
      </c>
      <c r="E77" s="3" t="s">
        <v>4</v>
      </c>
      <c r="F77" s="55">
        <v>0</v>
      </c>
      <c r="G77" s="55">
        <v>0</v>
      </c>
      <c r="H77" s="6" t="s">
        <v>277</v>
      </c>
    </row>
    <row r="78" spans="1:8" ht="20" customHeight="1">
      <c r="A78" s="12" t="s">
        <v>491</v>
      </c>
      <c r="B78" s="6" t="s">
        <v>272</v>
      </c>
      <c r="C78" s="30">
        <v>15</v>
      </c>
      <c r="D78" s="6" t="s">
        <v>267</v>
      </c>
      <c r="E78" s="3" t="s">
        <v>4</v>
      </c>
      <c r="F78" s="55">
        <v>0</v>
      </c>
      <c r="G78" s="55">
        <v>0</v>
      </c>
      <c r="H78" s="6" t="s">
        <v>278</v>
      </c>
    </row>
    <row r="79" spans="1:8" ht="20" customHeight="1">
      <c r="A79" s="12" t="s">
        <v>551</v>
      </c>
      <c r="B79" s="44" t="s">
        <v>274</v>
      </c>
      <c r="C79" s="45">
        <v>780</v>
      </c>
      <c r="D79" s="44" t="s">
        <v>267</v>
      </c>
      <c r="E79" s="46" t="s">
        <v>4</v>
      </c>
      <c r="F79" s="58">
        <v>0</v>
      </c>
      <c r="G79" s="58">
        <v>0</v>
      </c>
      <c r="H79" s="44" t="s">
        <v>279</v>
      </c>
    </row>
    <row r="80" spans="1:8" ht="20" customHeight="1">
      <c r="A80" s="12" t="s">
        <v>552</v>
      </c>
      <c r="B80" s="44" t="s">
        <v>1368</v>
      </c>
      <c r="C80" s="45">
        <v>1455.3</v>
      </c>
      <c r="D80" s="44" t="s">
        <v>39</v>
      </c>
      <c r="E80" s="46" t="s">
        <v>4</v>
      </c>
      <c r="F80" s="58">
        <v>0</v>
      </c>
      <c r="G80" s="58">
        <v>0</v>
      </c>
      <c r="H80" s="44" t="s">
        <v>1369</v>
      </c>
    </row>
    <row r="81" spans="1:8" ht="20" customHeight="1">
      <c r="A81" s="12" t="s">
        <v>505</v>
      </c>
      <c r="B81" s="6" t="s">
        <v>1075</v>
      </c>
      <c r="C81" s="30">
        <f>2*PI()*2.5*20</f>
        <v>314.15926535897933</v>
      </c>
      <c r="D81" s="6" t="s">
        <v>1079</v>
      </c>
      <c r="E81" s="3" t="s">
        <v>4</v>
      </c>
      <c r="F81" s="55">
        <v>0</v>
      </c>
      <c r="G81" s="55">
        <v>0</v>
      </c>
      <c r="H81" s="6" t="s">
        <v>2027</v>
      </c>
    </row>
    <row r="82" spans="1:8" ht="20" customHeight="1">
      <c r="A82" s="12" t="s">
        <v>506</v>
      </c>
      <c r="B82" s="6" t="s">
        <v>1076</v>
      </c>
      <c r="C82" s="30">
        <f>2*PI()*4*15</f>
        <v>376.99111843077515</v>
      </c>
      <c r="D82" s="6" t="s">
        <v>1078</v>
      </c>
      <c r="E82" s="3" t="s">
        <v>4</v>
      </c>
      <c r="F82" s="55">
        <v>0</v>
      </c>
      <c r="G82" s="55">
        <v>0</v>
      </c>
      <c r="H82" s="6" t="s">
        <v>2028</v>
      </c>
    </row>
    <row r="83" spans="1:8" ht="20" customHeight="1">
      <c r="A83" s="12" t="s">
        <v>507</v>
      </c>
      <c r="B83" s="6" t="s">
        <v>2025</v>
      </c>
      <c r="C83" s="30">
        <f>2*PI()*4*25</f>
        <v>628.31853071795865</v>
      </c>
      <c r="D83" s="6" t="s">
        <v>1078</v>
      </c>
      <c r="E83" s="3" t="s">
        <v>4</v>
      </c>
      <c r="F83" s="55">
        <v>0</v>
      </c>
      <c r="G83" s="55">
        <v>0</v>
      </c>
      <c r="H83" s="6" t="s">
        <v>2055</v>
      </c>
    </row>
    <row r="84" spans="1:8" ht="20" customHeight="1">
      <c r="A84" s="12" t="s">
        <v>508</v>
      </c>
      <c r="B84" s="6" t="s">
        <v>2038</v>
      </c>
      <c r="C84" s="30">
        <f>2*PI()*4*60</f>
        <v>1507.9644737231006</v>
      </c>
      <c r="D84" s="6" t="s">
        <v>1078</v>
      </c>
      <c r="E84" s="3" t="s">
        <v>4</v>
      </c>
      <c r="F84" s="55">
        <v>0</v>
      </c>
      <c r="G84" s="55">
        <v>0</v>
      </c>
      <c r="H84" s="6" t="s">
        <v>2039</v>
      </c>
    </row>
    <row r="85" spans="1:8" ht="20" customHeight="1">
      <c r="A85" s="12" t="s">
        <v>509</v>
      </c>
      <c r="B85" s="6" t="s">
        <v>1389</v>
      </c>
      <c r="C85" s="30">
        <f>2*PI()*4*15</f>
        <v>376.99111843077515</v>
      </c>
      <c r="D85" s="6" t="s">
        <v>1078</v>
      </c>
      <c r="E85" s="3" t="s">
        <v>4</v>
      </c>
      <c r="F85" s="55">
        <v>0</v>
      </c>
      <c r="G85" s="55">
        <v>0</v>
      </c>
      <c r="H85" s="6" t="s">
        <v>2029</v>
      </c>
    </row>
    <row r="86" spans="1:8" ht="20" customHeight="1">
      <c r="A86" s="12" t="s">
        <v>510</v>
      </c>
      <c r="B86" s="44" t="s">
        <v>93</v>
      </c>
      <c r="C86" s="45">
        <v>3.5999999999999997E-2</v>
      </c>
      <c r="D86" s="44" t="s">
        <v>36</v>
      </c>
      <c r="E86" s="46" t="s">
        <v>4</v>
      </c>
      <c r="F86" s="58">
        <v>0</v>
      </c>
      <c r="G86" s="58">
        <v>0</v>
      </c>
      <c r="H86" s="44" t="s">
        <v>143</v>
      </c>
    </row>
    <row r="87" spans="1:8" ht="20" customHeight="1">
      <c r="A87" s="12" t="s">
        <v>511</v>
      </c>
      <c r="B87" s="6" t="s">
        <v>94</v>
      </c>
      <c r="C87" s="30">
        <v>2.5619999999999998</v>
      </c>
      <c r="D87" s="6" t="s">
        <v>39</v>
      </c>
      <c r="E87" s="3" t="s">
        <v>4</v>
      </c>
      <c r="F87" s="55">
        <v>0</v>
      </c>
      <c r="G87" s="55">
        <v>0</v>
      </c>
      <c r="H87" s="40" t="s">
        <v>485</v>
      </c>
    </row>
    <row r="88" spans="1:8" ht="20" customHeight="1">
      <c r="A88" s="12" t="s">
        <v>512</v>
      </c>
      <c r="B88" s="44" t="s">
        <v>494</v>
      </c>
      <c r="C88" s="45">
        <v>11.5</v>
      </c>
      <c r="D88" s="44" t="s">
        <v>438</v>
      </c>
      <c r="E88" s="46" t="s">
        <v>4</v>
      </c>
      <c r="F88" s="58">
        <v>0</v>
      </c>
      <c r="G88" s="58">
        <v>0</v>
      </c>
      <c r="H88" s="44" t="s">
        <v>558</v>
      </c>
    </row>
    <row r="89" spans="1:8" ht="20" customHeight="1">
      <c r="A89" s="12" t="s">
        <v>513</v>
      </c>
      <c r="B89" s="31" t="s">
        <v>439</v>
      </c>
      <c r="C89" s="32">
        <f>41.4*2</f>
        <v>82.8</v>
      </c>
      <c r="D89" s="31" t="s">
        <v>441</v>
      </c>
      <c r="E89" s="33" t="s">
        <v>4</v>
      </c>
      <c r="F89" s="56">
        <v>0</v>
      </c>
      <c r="G89" s="56">
        <v>0</v>
      </c>
      <c r="H89" s="31" t="s">
        <v>475</v>
      </c>
    </row>
    <row r="90" spans="1:8" ht="20" customHeight="1">
      <c r="A90" s="12" t="s">
        <v>514</v>
      </c>
      <c r="B90" s="6" t="s">
        <v>290</v>
      </c>
      <c r="C90" s="30">
        <v>1350</v>
      </c>
      <c r="D90" s="6" t="s">
        <v>36</v>
      </c>
      <c r="E90" s="3" t="s">
        <v>4</v>
      </c>
      <c r="F90" s="55">
        <v>0</v>
      </c>
      <c r="G90" s="55">
        <v>0</v>
      </c>
      <c r="H90" s="6" t="s">
        <v>468</v>
      </c>
    </row>
    <row r="91" spans="1:8" ht="20" customHeight="1">
      <c r="A91" s="12" t="s">
        <v>515</v>
      </c>
      <c r="B91" s="6" t="s">
        <v>292</v>
      </c>
      <c r="C91" s="30">
        <v>300</v>
      </c>
      <c r="D91" s="6" t="s">
        <v>36</v>
      </c>
      <c r="E91" s="3" t="s">
        <v>4</v>
      </c>
      <c r="F91" s="55">
        <v>0</v>
      </c>
      <c r="G91" s="55">
        <v>0</v>
      </c>
      <c r="H91" s="6" t="s">
        <v>468</v>
      </c>
    </row>
    <row r="92" spans="1:8" ht="20" customHeight="1">
      <c r="A92" s="12" t="s">
        <v>516</v>
      </c>
      <c r="B92" s="6" t="s">
        <v>294</v>
      </c>
      <c r="C92" s="30">
        <v>480</v>
      </c>
      <c r="D92" s="6" t="s">
        <v>36</v>
      </c>
      <c r="E92" s="3" t="s">
        <v>4</v>
      </c>
      <c r="F92" s="55">
        <v>0</v>
      </c>
      <c r="G92" s="55">
        <v>0</v>
      </c>
      <c r="H92" s="6" t="s">
        <v>486</v>
      </c>
    </row>
    <row r="93" spans="1:8" ht="20" customHeight="1">
      <c r="A93" s="12" t="s">
        <v>517</v>
      </c>
      <c r="B93" s="6" t="s">
        <v>296</v>
      </c>
      <c r="C93" s="30">
        <v>720</v>
      </c>
      <c r="D93" s="6" t="s">
        <v>36</v>
      </c>
      <c r="E93" s="3" t="s">
        <v>4</v>
      </c>
      <c r="F93" s="55">
        <v>0</v>
      </c>
      <c r="G93" s="55">
        <v>0</v>
      </c>
      <c r="H93" s="6" t="s">
        <v>468</v>
      </c>
    </row>
    <row r="94" spans="1:8" ht="20" customHeight="1">
      <c r="A94" s="12" t="s">
        <v>518</v>
      </c>
      <c r="B94" s="6" t="s">
        <v>490</v>
      </c>
      <c r="C94" s="30">
        <v>900</v>
      </c>
      <c r="D94" s="6" t="s">
        <v>36</v>
      </c>
      <c r="E94" s="3" t="s">
        <v>4</v>
      </c>
      <c r="F94" s="55">
        <v>0</v>
      </c>
      <c r="G94" s="55">
        <v>0</v>
      </c>
      <c r="H94" s="6" t="s">
        <v>468</v>
      </c>
    </row>
    <row r="95" spans="1:8" ht="20" customHeight="1">
      <c r="A95" s="12" t="s">
        <v>519</v>
      </c>
      <c r="B95" s="6" t="s">
        <v>326</v>
      </c>
      <c r="C95" s="30">
        <v>1350</v>
      </c>
      <c r="D95" s="6" t="s">
        <v>322</v>
      </c>
      <c r="E95" s="3" t="s">
        <v>4</v>
      </c>
      <c r="F95" s="55">
        <v>0</v>
      </c>
      <c r="G95" s="55">
        <v>0</v>
      </c>
      <c r="H95" s="6" t="s">
        <v>469</v>
      </c>
    </row>
    <row r="96" spans="1:8" ht="20" customHeight="1">
      <c r="A96" s="12" t="s">
        <v>520</v>
      </c>
      <c r="B96" s="6" t="s">
        <v>447</v>
      </c>
      <c r="C96" s="30">
        <f>1440+120</f>
        <v>1560</v>
      </c>
      <c r="D96" s="6" t="s">
        <v>452</v>
      </c>
      <c r="E96" s="3" t="s">
        <v>4</v>
      </c>
      <c r="F96" s="55">
        <v>0</v>
      </c>
      <c r="G96" s="55">
        <v>0</v>
      </c>
      <c r="H96" s="6" t="s">
        <v>487</v>
      </c>
    </row>
    <row r="97" spans="1:8" ht="20" customHeight="1">
      <c r="A97" s="12" t="s">
        <v>521</v>
      </c>
      <c r="B97" s="6" t="s">
        <v>450</v>
      </c>
      <c r="C97" s="30">
        <f>1440+420</f>
        <v>1860</v>
      </c>
      <c r="D97" s="6" t="s">
        <v>36</v>
      </c>
      <c r="E97" s="3" t="s">
        <v>4</v>
      </c>
      <c r="F97" s="55">
        <v>0</v>
      </c>
      <c r="G97" s="55">
        <v>0</v>
      </c>
      <c r="H97" s="6" t="s">
        <v>488</v>
      </c>
    </row>
    <row r="98" spans="1:8" ht="20" customHeight="1">
      <c r="A98" s="12" t="s">
        <v>522</v>
      </c>
      <c r="B98" s="6" t="s">
        <v>446</v>
      </c>
      <c r="C98" s="30">
        <v>840</v>
      </c>
      <c r="D98" s="6" t="s">
        <v>36</v>
      </c>
      <c r="E98" s="3" t="s">
        <v>4</v>
      </c>
      <c r="F98" s="55">
        <v>0</v>
      </c>
      <c r="G98" s="55">
        <v>0</v>
      </c>
      <c r="H98" s="6" t="s">
        <v>488</v>
      </c>
    </row>
    <row r="99" spans="1:8" ht="20" customHeight="1">
      <c r="A99" s="12" t="s">
        <v>523</v>
      </c>
      <c r="B99" s="6" t="s">
        <v>457</v>
      </c>
      <c r="C99" s="2">
        <v>25</v>
      </c>
      <c r="D99" s="6" t="s">
        <v>43</v>
      </c>
      <c r="E99" s="3" t="s">
        <v>4</v>
      </c>
      <c r="F99" s="55">
        <v>0</v>
      </c>
      <c r="G99" s="55">
        <v>0</v>
      </c>
      <c r="H99" s="6" t="s">
        <v>471</v>
      </c>
    </row>
    <row r="100" spans="1:8" ht="20" customHeight="1">
      <c r="A100" s="12" t="s">
        <v>524</v>
      </c>
      <c r="B100" s="6" t="s">
        <v>2122</v>
      </c>
      <c r="C100" s="2">
        <v>100</v>
      </c>
      <c r="D100" s="6" t="s">
        <v>459</v>
      </c>
      <c r="E100" s="3" t="s">
        <v>4</v>
      </c>
      <c r="F100" s="55">
        <v>0</v>
      </c>
      <c r="G100" s="55">
        <v>0</v>
      </c>
      <c r="H100" s="6" t="s">
        <v>2123</v>
      </c>
    </row>
    <row r="101" spans="1:8" ht="20" customHeight="1">
      <c r="A101" s="12" t="s">
        <v>525</v>
      </c>
      <c r="B101" s="31" t="s">
        <v>328</v>
      </c>
      <c r="C101" s="32">
        <v>200</v>
      </c>
      <c r="D101" s="31" t="s">
        <v>43</v>
      </c>
      <c r="E101" s="33" t="s">
        <v>4</v>
      </c>
      <c r="F101" s="56">
        <v>0</v>
      </c>
      <c r="G101" s="56">
        <v>0</v>
      </c>
      <c r="H101" s="31" t="s">
        <v>470</v>
      </c>
    </row>
    <row r="102" spans="1:8" ht="20" customHeight="1">
      <c r="A102" s="12" t="s">
        <v>526</v>
      </c>
      <c r="B102" s="6" t="s">
        <v>1770</v>
      </c>
      <c r="C102" s="30">
        <v>153.13999999999999</v>
      </c>
      <c r="D102" s="6" t="s">
        <v>2036</v>
      </c>
      <c r="E102" s="3" t="s">
        <v>4</v>
      </c>
      <c r="F102" s="55">
        <v>0</v>
      </c>
      <c r="G102" s="55">
        <v>0</v>
      </c>
      <c r="H102" s="6" t="s">
        <v>1036</v>
      </c>
    </row>
    <row r="103" spans="1:8" ht="20" customHeight="1">
      <c r="A103" s="12" t="s">
        <v>527</v>
      </c>
      <c r="B103" s="6" t="s">
        <v>1771</v>
      </c>
      <c r="C103" s="30">
        <v>1</v>
      </c>
      <c r="D103" s="6" t="s">
        <v>82</v>
      </c>
      <c r="E103" s="3" t="s">
        <v>4</v>
      </c>
      <c r="F103" s="55">
        <v>0</v>
      </c>
      <c r="G103" s="55">
        <v>0</v>
      </c>
      <c r="H103" s="6" t="s">
        <v>1070</v>
      </c>
    </row>
    <row r="104" spans="1:8" ht="20" customHeight="1">
      <c r="A104" s="12" t="s">
        <v>1813</v>
      </c>
      <c r="B104" s="6" t="s">
        <v>1772</v>
      </c>
      <c r="C104" s="30">
        <v>1</v>
      </c>
      <c r="D104" s="6" t="s">
        <v>82</v>
      </c>
      <c r="E104" s="3" t="s">
        <v>4</v>
      </c>
      <c r="F104" s="55">
        <v>0</v>
      </c>
      <c r="G104" s="55">
        <v>0</v>
      </c>
      <c r="H104" s="6" t="s">
        <v>1071</v>
      </c>
    </row>
    <row r="105" spans="1:8" ht="20" customHeight="1">
      <c r="A105" s="12" t="s">
        <v>1814</v>
      </c>
      <c r="B105" s="6" t="s">
        <v>1773</v>
      </c>
      <c r="C105" s="30">
        <v>1</v>
      </c>
      <c r="D105" s="6" t="s">
        <v>82</v>
      </c>
      <c r="E105" s="3" t="s">
        <v>4</v>
      </c>
      <c r="F105" s="55">
        <v>0</v>
      </c>
      <c r="G105" s="55">
        <v>0</v>
      </c>
      <c r="H105" s="6" t="s">
        <v>1072</v>
      </c>
    </row>
    <row r="106" spans="1:8" ht="20" customHeight="1">
      <c r="A106" s="12" t="s">
        <v>528</v>
      </c>
      <c r="B106" s="6" t="s">
        <v>1774</v>
      </c>
      <c r="C106" s="30">
        <v>1</v>
      </c>
      <c r="D106" s="6" t="s">
        <v>82</v>
      </c>
      <c r="E106" s="3" t="s">
        <v>4</v>
      </c>
      <c r="F106" s="55">
        <v>0</v>
      </c>
      <c r="G106" s="55">
        <v>0</v>
      </c>
      <c r="H106" s="6" t="s">
        <v>1073</v>
      </c>
    </row>
    <row r="107" spans="1:8" ht="20" customHeight="1">
      <c r="A107" s="12" t="s">
        <v>529</v>
      </c>
      <c r="B107" s="6" t="s">
        <v>1775</v>
      </c>
      <c r="C107" s="30">
        <v>1.53413675836054E-2</v>
      </c>
      <c r="D107" s="6" t="s">
        <v>82</v>
      </c>
      <c r="E107" s="3" t="s">
        <v>2146</v>
      </c>
      <c r="F107" s="55">
        <v>5.0000000000000001E-3</v>
      </c>
      <c r="G107" s="55">
        <v>0.1</v>
      </c>
      <c r="H107" s="6" t="s">
        <v>1383</v>
      </c>
    </row>
    <row r="108" spans="1:8" ht="20" customHeight="1">
      <c r="A108" s="12" t="s">
        <v>1815</v>
      </c>
      <c r="B108" s="6" t="s">
        <v>1776</v>
      </c>
      <c r="C108" s="30">
        <v>219.48672943058699</v>
      </c>
      <c r="D108" s="6" t="s">
        <v>40</v>
      </c>
      <c r="E108" s="3" t="s">
        <v>2146</v>
      </c>
      <c r="F108" s="55">
        <f>C108/10</f>
        <v>21.9486729430587</v>
      </c>
      <c r="G108" s="55">
        <f>C108*10</f>
        <v>2194.86729430587</v>
      </c>
    </row>
    <row r="109" spans="1:8" ht="20" customHeight="1">
      <c r="A109" s="12" t="s">
        <v>530</v>
      </c>
      <c r="B109" s="6" t="s">
        <v>1777</v>
      </c>
      <c r="C109" s="30">
        <v>1.47032150396165</v>
      </c>
      <c r="D109" s="6" t="s">
        <v>40</v>
      </c>
      <c r="E109" s="3" t="s">
        <v>2146</v>
      </c>
      <c r="F109" s="55">
        <f t="shared" ref="F109:F110" si="1">C109/10</f>
        <v>0.14703215039616499</v>
      </c>
      <c r="G109" s="55">
        <f t="shared" ref="G109:G110" si="2">C109*10</f>
        <v>14.703215039616499</v>
      </c>
    </row>
    <row r="110" spans="1:8" ht="20" customHeight="1">
      <c r="A110" s="12" t="s">
        <v>531</v>
      </c>
      <c r="B110" s="6" t="s">
        <v>1778</v>
      </c>
      <c r="C110" s="30">
        <v>37.593598222179899</v>
      </c>
      <c r="D110" s="6" t="s">
        <v>40</v>
      </c>
      <c r="E110" s="3" t="s">
        <v>2146</v>
      </c>
      <c r="F110" s="55">
        <f t="shared" si="1"/>
        <v>3.75935982221799</v>
      </c>
      <c r="G110" s="55">
        <f t="shared" si="2"/>
        <v>375.93598222179901</v>
      </c>
    </row>
    <row r="111" spans="1:8" ht="20" customHeight="1">
      <c r="A111" s="12" t="s">
        <v>532</v>
      </c>
      <c r="B111" s="6" t="s">
        <v>1803</v>
      </c>
      <c r="C111" s="30">
        <v>0</v>
      </c>
      <c r="D111" s="6" t="s">
        <v>40</v>
      </c>
      <c r="E111" s="3" t="s">
        <v>4</v>
      </c>
      <c r="F111" s="55">
        <f t="shared" ref="F111:F120" si="3">C111/10</f>
        <v>0</v>
      </c>
      <c r="G111" s="55">
        <f t="shared" ref="G111:G120" si="4">C111*10</f>
        <v>0</v>
      </c>
    </row>
    <row r="112" spans="1:8" ht="20" customHeight="1">
      <c r="A112" s="12" t="s">
        <v>533</v>
      </c>
      <c r="B112" s="6" t="s">
        <v>1779</v>
      </c>
      <c r="C112" s="30">
        <v>0</v>
      </c>
      <c r="D112" s="6" t="s">
        <v>40</v>
      </c>
      <c r="E112" s="3" t="s">
        <v>4</v>
      </c>
      <c r="F112" s="55">
        <f t="shared" si="3"/>
        <v>0</v>
      </c>
      <c r="G112" s="55">
        <f t="shared" si="4"/>
        <v>0</v>
      </c>
    </row>
    <row r="113" spans="1:8" ht="20" customHeight="1">
      <c r="A113" s="12" t="s">
        <v>534</v>
      </c>
      <c r="B113" s="6" t="s">
        <v>1780</v>
      </c>
      <c r="C113" s="30">
        <v>0</v>
      </c>
      <c r="D113" s="6" t="s">
        <v>40</v>
      </c>
      <c r="E113" s="3" t="s">
        <v>4</v>
      </c>
      <c r="F113" s="55">
        <f t="shared" si="3"/>
        <v>0</v>
      </c>
      <c r="G113" s="55">
        <f t="shared" si="4"/>
        <v>0</v>
      </c>
    </row>
    <row r="114" spans="1:8" ht="20" customHeight="1">
      <c r="A114" s="12" t="s">
        <v>535</v>
      </c>
      <c r="B114" s="6" t="s">
        <v>1804</v>
      </c>
      <c r="C114" s="30">
        <v>22.507066993723502</v>
      </c>
      <c r="D114" s="6" t="s">
        <v>40</v>
      </c>
      <c r="E114" s="3" t="s">
        <v>2146</v>
      </c>
      <c r="F114" s="55">
        <f>C114/10</f>
        <v>2.2507066993723504</v>
      </c>
      <c r="G114" s="55">
        <f>C114*10</f>
        <v>225.07066993723501</v>
      </c>
    </row>
    <row r="115" spans="1:8" ht="20" customHeight="1">
      <c r="A115" s="12" t="s">
        <v>536</v>
      </c>
      <c r="B115" s="44" t="s">
        <v>1805</v>
      </c>
      <c r="C115" s="45">
        <v>0</v>
      </c>
      <c r="D115" s="44" t="s">
        <v>40</v>
      </c>
      <c r="E115" s="46" t="s">
        <v>4</v>
      </c>
      <c r="F115" s="58">
        <f t="shared" si="3"/>
        <v>0</v>
      </c>
      <c r="G115" s="58">
        <f t="shared" si="4"/>
        <v>0</v>
      </c>
      <c r="H115" s="44"/>
    </row>
    <row r="116" spans="1:8" ht="20" customHeight="1">
      <c r="A116" s="12" t="s">
        <v>537</v>
      </c>
      <c r="B116" s="44" t="s">
        <v>1781</v>
      </c>
      <c r="C116" s="45">
        <v>762.85996391961896</v>
      </c>
      <c r="D116" s="44" t="s">
        <v>40</v>
      </c>
      <c r="E116" s="46" t="s">
        <v>2146</v>
      </c>
      <c r="F116" s="58">
        <f t="shared" si="3"/>
        <v>76.285996391961902</v>
      </c>
      <c r="G116" s="58">
        <f t="shared" si="4"/>
        <v>7628.5996391961899</v>
      </c>
      <c r="H116" s="44" t="s">
        <v>1088</v>
      </c>
    </row>
    <row r="117" spans="1:8" ht="20" customHeight="1">
      <c r="A117" s="12" t="s">
        <v>538</v>
      </c>
      <c r="B117" s="44" t="s">
        <v>1806</v>
      </c>
      <c r="C117" s="45">
        <v>5.3382373520455301E-2</v>
      </c>
      <c r="D117" s="44" t="s">
        <v>1386</v>
      </c>
      <c r="E117" s="46" t="s">
        <v>2146</v>
      </c>
      <c r="F117" s="58">
        <f t="shared" si="3"/>
        <v>5.3382373520455299E-3</v>
      </c>
      <c r="G117" s="58">
        <f t="shared" si="4"/>
        <v>0.53382373520455295</v>
      </c>
      <c r="H117" s="44" t="s">
        <v>1387</v>
      </c>
    </row>
    <row r="118" spans="1:8" ht="20" customHeight="1">
      <c r="A118" s="12" t="s">
        <v>539</v>
      </c>
      <c r="B118" s="44" t="s">
        <v>1807</v>
      </c>
      <c r="C118" s="45">
        <v>1.6748087458764101E-4</v>
      </c>
      <c r="D118" s="44" t="s">
        <v>1386</v>
      </c>
      <c r="E118" s="46" t="s">
        <v>2146</v>
      </c>
      <c r="F118" s="58">
        <f t="shared" si="3"/>
        <v>1.6748087458764101E-5</v>
      </c>
      <c r="G118" s="58">
        <f t="shared" si="4"/>
        <v>1.6748087458764102E-3</v>
      </c>
      <c r="H118" s="44" t="s">
        <v>1387</v>
      </c>
    </row>
    <row r="119" spans="1:8" ht="20" customHeight="1">
      <c r="A119" s="12" t="s">
        <v>540</v>
      </c>
      <c r="B119" s="44" t="s">
        <v>1782</v>
      </c>
      <c r="C119" s="45">
        <v>5.3465663898081602E-3</v>
      </c>
      <c r="D119" s="44" t="s">
        <v>1386</v>
      </c>
      <c r="E119" s="46" t="s">
        <v>2146</v>
      </c>
      <c r="F119" s="58">
        <f t="shared" si="3"/>
        <v>5.3465663898081607E-4</v>
      </c>
      <c r="G119" s="58">
        <f t="shared" si="4"/>
        <v>5.3465663898081606E-2</v>
      </c>
      <c r="H119" s="44" t="s">
        <v>1388</v>
      </c>
    </row>
    <row r="120" spans="1:8" ht="20" customHeight="1">
      <c r="A120" s="12" t="s">
        <v>541</v>
      </c>
      <c r="B120" s="31" t="s">
        <v>1783</v>
      </c>
      <c r="C120" s="32">
        <v>0</v>
      </c>
      <c r="D120" s="31" t="s">
        <v>1386</v>
      </c>
      <c r="E120" s="33" t="s">
        <v>4</v>
      </c>
      <c r="F120" s="56">
        <f t="shared" si="3"/>
        <v>0</v>
      </c>
      <c r="G120" s="56">
        <f t="shared" si="4"/>
        <v>0</v>
      </c>
      <c r="H120" s="31" t="s">
        <v>1387</v>
      </c>
    </row>
    <row r="121" spans="1:8" ht="20" customHeight="1">
      <c r="A121" s="12" t="s">
        <v>542</v>
      </c>
      <c r="B121" s="6" t="s">
        <v>1784</v>
      </c>
      <c r="C121" s="30">
        <v>195.17</v>
      </c>
      <c r="D121" s="6" t="s">
        <v>2036</v>
      </c>
      <c r="E121" s="3" t="s">
        <v>4</v>
      </c>
      <c r="F121" s="55">
        <v>0</v>
      </c>
      <c r="G121" s="55">
        <v>0</v>
      </c>
      <c r="H121" s="6" t="s">
        <v>1036</v>
      </c>
    </row>
    <row r="122" spans="1:8" ht="20" customHeight="1">
      <c r="A122" s="12" t="s">
        <v>543</v>
      </c>
      <c r="B122" s="6" t="s">
        <v>1785</v>
      </c>
      <c r="C122" s="30">
        <v>0.39200000000000002</v>
      </c>
      <c r="D122" s="6" t="s">
        <v>82</v>
      </c>
      <c r="E122" s="3" t="s">
        <v>4</v>
      </c>
      <c r="F122" s="55">
        <v>0</v>
      </c>
      <c r="G122" s="55">
        <v>0</v>
      </c>
      <c r="H122" s="6" t="s">
        <v>1070</v>
      </c>
    </row>
    <row r="123" spans="1:8" ht="20" customHeight="1">
      <c r="A123" s="12" t="s">
        <v>544</v>
      </c>
      <c r="B123" s="6" t="s">
        <v>1786</v>
      </c>
      <c r="C123" s="30">
        <v>1</v>
      </c>
      <c r="D123" s="6" t="s">
        <v>82</v>
      </c>
      <c r="E123" s="3" t="s">
        <v>4</v>
      </c>
      <c r="F123" s="55">
        <v>0</v>
      </c>
      <c r="G123" s="55">
        <v>0</v>
      </c>
      <c r="H123" s="6" t="s">
        <v>1071</v>
      </c>
    </row>
    <row r="124" spans="1:8" ht="20" customHeight="1">
      <c r="A124" s="12" t="s">
        <v>545</v>
      </c>
      <c r="B124" s="6" t="s">
        <v>1787</v>
      </c>
      <c r="C124" s="30">
        <v>1</v>
      </c>
      <c r="D124" s="6" t="s">
        <v>82</v>
      </c>
      <c r="E124" s="3" t="s">
        <v>4</v>
      </c>
      <c r="F124" s="55">
        <v>0</v>
      </c>
      <c r="G124" s="55">
        <v>0</v>
      </c>
      <c r="H124" s="6" t="s">
        <v>1072</v>
      </c>
    </row>
    <row r="125" spans="1:8" ht="20" customHeight="1">
      <c r="A125" s="12" t="s">
        <v>546</v>
      </c>
      <c r="B125" s="6" t="s">
        <v>1788</v>
      </c>
      <c r="C125" s="30">
        <v>1</v>
      </c>
      <c r="D125" s="6" t="s">
        <v>82</v>
      </c>
      <c r="E125" s="3" t="s">
        <v>4</v>
      </c>
      <c r="F125" s="55">
        <v>0</v>
      </c>
      <c r="G125" s="55">
        <v>0</v>
      </c>
      <c r="H125" s="6" t="s">
        <v>1073</v>
      </c>
    </row>
    <row r="126" spans="1:8" ht="20" customHeight="1">
      <c r="A126" s="12" t="s">
        <v>1816</v>
      </c>
      <c r="B126" s="6" t="s">
        <v>1789</v>
      </c>
      <c r="C126" s="30">
        <v>3.40711649952092</v>
      </c>
      <c r="D126" s="6" t="s">
        <v>82</v>
      </c>
      <c r="E126" s="3" t="s">
        <v>2146</v>
      </c>
      <c r="F126" s="55">
        <v>0.1</v>
      </c>
      <c r="G126" s="55">
        <v>3</v>
      </c>
    </row>
    <row r="127" spans="1:8" ht="20" customHeight="1">
      <c r="A127" s="12" t="s">
        <v>1817</v>
      </c>
      <c r="B127" s="6" t="s">
        <v>1790</v>
      </c>
      <c r="C127" s="30">
        <v>0</v>
      </c>
      <c r="D127" s="6" t="s">
        <v>40</v>
      </c>
      <c r="E127" s="3" t="s">
        <v>4</v>
      </c>
      <c r="F127" s="55">
        <f t="shared" ref="F127:F132" si="5">C127/10</f>
        <v>0</v>
      </c>
      <c r="G127" s="55">
        <f t="shared" ref="G127:G132" si="6">C127*10</f>
        <v>0</v>
      </c>
    </row>
    <row r="128" spans="1:8" ht="20" customHeight="1">
      <c r="A128" s="12" t="s">
        <v>1022</v>
      </c>
      <c r="B128" s="6" t="s">
        <v>1791</v>
      </c>
      <c r="C128" s="30">
        <v>1108.7467773481001</v>
      </c>
      <c r="D128" s="6" t="s">
        <v>40</v>
      </c>
      <c r="E128" s="3" t="s">
        <v>2146</v>
      </c>
      <c r="F128" s="55">
        <f>C128/10</f>
        <v>110.87467773481001</v>
      </c>
      <c r="G128" s="55">
        <f>C128*10</f>
        <v>11087.467773481001</v>
      </c>
    </row>
    <row r="129" spans="1:8" ht="20" customHeight="1">
      <c r="A129" s="12" t="s">
        <v>1023</v>
      </c>
      <c r="B129" s="6" t="s">
        <v>1792</v>
      </c>
      <c r="C129" s="30">
        <v>0.66177292315967096</v>
      </c>
      <c r="D129" s="6" t="s">
        <v>40</v>
      </c>
      <c r="E129" s="3" t="s">
        <v>2146</v>
      </c>
      <c r="F129" s="55">
        <f t="shared" ref="F129" si="7">C129/10</f>
        <v>6.6177292315967098E-2</v>
      </c>
      <c r="G129" s="55">
        <f t="shared" ref="G129" si="8">C129*10</f>
        <v>6.6177292315967096</v>
      </c>
    </row>
    <row r="130" spans="1:8" ht="20" customHeight="1">
      <c r="A130" s="12" t="s">
        <v>1818</v>
      </c>
      <c r="B130" s="6" t="s">
        <v>1793</v>
      </c>
      <c r="C130" s="30">
        <v>0</v>
      </c>
      <c r="D130" s="6" t="s">
        <v>40</v>
      </c>
      <c r="E130" s="3" t="s">
        <v>4</v>
      </c>
      <c r="F130" s="55">
        <f t="shared" si="5"/>
        <v>0</v>
      </c>
      <c r="G130" s="55">
        <f t="shared" si="6"/>
        <v>0</v>
      </c>
    </row>
    <row r="131" spans="1:8" ht="20" customHeight="1">
      <c r="A131" s="12" t="s">
        <v>1024</v>
      </c>
      <c r="B131" s="6" t="s">
        <v>1794</v>
      </c>
      <c r="C131" s="30">
        <v>0</v>
      </c>
      <c r="D131" s="6" t="s">
        <v>40</v>
      </c>
      <c r="E131" s="3" t="s">
        <v>4</v>
      </c>
      <c r="F131" s="55">
        <f t="shared" si="5"/>
        <v>0</v>
      </c>
      <c r="G131" s="55">
        <f t="shared" si="6"/>
        <v>0</v>
      </c>
    </row>
    <row r="132" spans="1:8" ht="20" customHeight="1">
      <c r="A132" s="12" t="s">
        <v>1025</v>
      </c>
      <c r="B132" s="6" t="s">
        <v>1795</v>
      </c>
      <c r="C132" s="30">
        <v>0</v>
      </c>
      <c r="D132" s="6" t="s">
        <v>40</v>
      </c>
      <c r="E132" s="3" t="s">
        <v>4</v>
      </c>
      <c r="F132" s="55">
        <f t="shared" si="5"/>
        <v>0</v>
      </c>
      <c r="G132" s="55">
        <f t="shared" si="6"/>
        <v>0</v>
      </c>
    </row>
    <row r="133" spans="1:8" ht="20" customHeight="1">
      <c r="A133" s="12" t="s">
        <v>1026</v>
      </c>
      <c r="B133" s="44" t="s">
        <v>1796</v>
      </c>
      <c r="C133" s="45">
        <v>536.02263518833001</v>
      </c>
      <c r="D133" s="44" t="s">
        <v>40</v>
      </c>
      <c r="E133" s="46" t="s">
        <v>2146</v>
      </c>
      <c r="F133" s="58">
        <f>C133/10</f>
        <v>53.602263518832999</v>
      </c>
      <c r="G133" s="58">
        <f>C133*10</f>
        <v>5360.2263518833006</v>
      </c>
      <c r="H133" s="44"/>
    </row>
    <row r="134" spans="1:8" ht="20" customHeight="1">
      <c r="A134" s="12" t="s">
        <v>1027</v>
      </c>
      <c r="B134" s="44" t="s">
        <v>1797</v>
      </c>
      <c r="C134" s="45">
        <v>0</v>
      </c>
      <c r="D134" s="44" t="s">
        <v>40</v>
      </c>
      <c r="E134" s="46" t="s">
        <v>4</v>
      </c>
      <c r="F134" s="58">
        <f t="shared" ref="F134:F151" si="9">C134/10</f>
        <v>0</v>
      </c>
      <c r="G134" s="58">
        <f t="shared" ref="G134:G151" si="10">C134*10</f>
        <v>0</v>
      </c>
      <c r="H134" s="44"/>
    </row>
    <row r="135" spans="1:8" ht="20" customHeight="1">
      <c r="A135" s="12" t="s">
        <v>1028</v>
      </c>
      <c r="B135" s="44" t="s">
        <v>1798</v>
      </c>
      <c r="C135" s="45">
        <v>0</v>
      </c>
      <c r="D135" s="44" t="s">
        <v>40</v>
      </c>
      <c r="E135" s="46" t="s">
        <v>4</v>
      </c>
      <c r="F135" s="58">
        <f t="shared" si="9"/>
        <v>0</v>
      </c>
      <c r="G135" s="58">
        <f t="shared" si="10"/>
        <v>0</v>
      </c>
      <c r="H135" s="44" t="s">
        <v>1088</v>
      </c>
    </row>
    <row r="136" spans="1:8" ht="20" customHeight="1">
      <c r="A136" s="12" t="s">
        <v>1029</v>
      </c>
      <c r="B136" s="44" t="s">
        <v>1799</v>
      </c>
      <c r="C136" s="45">
        <v>6.8651614955925894E-2</v>
      </c>
      <c r="D136" s="44" t="s">
        <v>1386</v>
      </c>
      <c r="E136" s="46" t="s">
        <v>2146</v>
      </c>
      <c r="F136" s="58">
        <f t="shared" si="9"/>
        <v>6.8651614955925894E-3</v>
      </c>
      <c r="G136" s="58">
        <f t="shared" si="10"/>
        <v>0.68651614955925888</v>
      </c>
      <c r="H136" s="44" t="s">
        <v>1387</v>
      </c>
    </row>
    <row r="137" spans="1:8" ht="20" customHeight="1">
      <c r="A137" s="12" t="s">
        <v>1030</v>
      </c>
      <c r="B137" s="44" t="s">
        <v>1800</v>
      </c>
      <c r="C137" s="45">
        <v>1.26311517717685E-2</v>
      </c>
      <c r="D137" s="44" t="s">
        <v>1386</v>
      </c>
      <c r="E137" s="46" t="s">
        <v>2146</v>
      </c>
      <c r="F137" s="58">
        <f t="shared" si="9"/>
        <v>1.26311517717685E-3</v>
      </c>
      <c r="G137" s="58">
        <f t="shared" si="10"/>
        <v>0.12631151771768501</v>
      </c>
      <c r="H137" s="44" t="s">
        <v>1387</v>
      </c>
    </row>
    <row r="138" spans="1:8" ht="20" customHeight="1">
      <c r="A138" s="12" t="s">
        <v>1031</v>
      </c>
      <c r="B138" s="44" t="s">
        <v>1801</v>
      </c>
      <c r="C138" s="45">
        <v>5.9287124622565499E-3</v>
      </c>
      <c r="D138" s="44" t="s">
        <v>1386</v>
      </c>
      <c r="E138" s="46" t="s">
        <v>2146</v>
      </c>
      <c r="F138" s="58">
        <f t="shared" si="9"/>
        <v>5.9287124622565501E-4</v>
      </c>
      <c r="G138" s="58">
        <f t="shared" si="10"/>
        <v>5.9287124622565496E-2</v>
      </c>
      <c r="H138" s="44" t="s">
        <v>1387</v>
      </c>
    </row>
    <row r="139" spans="1:8" ht="20" customHeight="1">
      <c r="A139" s="12" t="s">
        <v>1032</v>
      </c>
      <c r="B139" s="31" t="s">
        <v>1802</v>
      </c>
      <c r="C139" s="32">
        <v>0</v>
      </c>
      <c r="D139" s="31" t="s">
        <v>1386</v>
      </c>
      <c r="E139" s="33" t="s">
        <v>4</v>
      </c>
      <c r="F139" s="56">
        <v>0</v>
      </c>
      <c r="G139" s="56">
        <v>0</v>
      </c>
      <c r="H139" s="31" t="s">
        <v>1387</v>
      </c>
    </row>
    <row r="140" spans="1:8" ht="20" customHeight="1">
      <c r="A140" s="12" t="s">
        <v>1033</v>
      </c>
      <c r="B140" s="31" t="s">
        <v>7344</v>
      </c>
      <c r="C140" s="32">
        <v>5.3640314676820702E-3</v>
      </c>
      <c r="D140" s="31" t="s">
        <v>7345</v>
      </c>
      <c r="E140" s="33" t="s">
        <v>2146</v>
      </c>
      <c r="F140" s="56">
        <f>C140/10</f>
        <v>5.3640314676820704E-4</v>
      </c>
      <c r="G140" s="56">
        <f>C140*10</f>
        <v>5.3640314676820705E-2</v>
      </c>
      <c r="H140" s="31" t="s">
        <v>7494</v>
      </c>
    </row>
    <row r="141" spans="1:8" ht="20" customHeight="1">
      <c r="A141" s="12" t="s">
        <v>1034</v>
      </c>
      <c r="B141" s="47" t="s">
        <v>7501</v>
      </c>
      <c r="C141" s="48">
        <v>0</v>
      </c>
      <c r="D141" s="47" t="s">
        <v>1081</v>
      </c>
      <c r="E141" s="49" t="s">
        <v>4</v>
      </c>
      <c r="F141" s="57">
        <v>0</v>
      </c>
      <c r="G141" s="57">
        <v>0</v>
      </c>
      <c r="H141" s="47"/>
    </row>
    <row r="142" spans="1:8" ht="20" customHeight="1">
      <c r="A142" s="12" t="s">
        <v>1035</v>
      </c>
      <c r="B142" s="44" t="s">
        <v>7340</v>
      </c>
      <c r="C142" s="45">
        <v>1</v>
      </c>
      <c r="D142" s="44" t="s">
        <v>1081</v>
      </c>
      <c r="E142" s="46" t="s">
        <v>4</v>
      </c>
      <c r="F142" s="58">
        <v>0</v>
      </c>
      <c r="G142" s="58">
        <v>0</v>
      </c>
      <c r="H142" s="44"/>
    </row>
    <row r="143" spans="1:8" ht="20" customHeight="1">
      <c r="A143" s="12" t="s">
        <v>1963</v>
      </c>
      <c r="B143" s="44" t="s">
        <v>7341</v>
      </c>
      <c r="C143" s="45">
        <v>1</v>
      </c>
      <c r="D143" s="44" t="s">
        <v>7323</v>
      </c>
      <c r="E143" s="46" t="s">
        <v>4</v>
      </c>
      <c r="F143" s="58">
        <v>0</v>
      </c>
      <c r="G143" s="58">
        <v>0</v>
      </c>
      <c r="H143" s="44"/>
    </row>
    <row r="144" spans="1:8" ht="20" customHeight="1">
      <c r="A144" s="12" t="s">
        <v>1964</v>
      </c>
      <c r="B144" s="44" t="s">
        <v>7496</v>
      </c>
      <c r="C144" s="45">
        <v>9.9058462384850596</v>
      </c>
      <c r="D144" s="44" t="s">
        <v>7497</v>
      </c>
      <c r="E144" s="46" t="s">
        <v>2146</v>
      </c>
      <c r="F144" s="58">
        <v>0</v>
      </c>
      <c r="G144" s="58">
        <v>15</v>
      </c>
      <c r="H144" s="44"/>
    </row>
    <row r="145" spans="1:8" ht="20" customHeight="1">
      <c r="A145" s="12" t="s">
        <v>1965</v>
      </c>
      <c r="B145" s="44" t="s">
        <v>1820</v>
      </c>
      <c r="C145" s="45">
        <v>1.5392399617518001E-4</v>
      </c>
      <c r="D145" s="44" t="s">
        <v>1081</v>
      </c>
      <c r="E145" s="46" t="s">
        <v>2146</v>
      </c>
      <c r="F145" s="58">
        <f>C145/10</f>
        <v>1.5392399617518002E-5</v>
      </c>
      <c r="G145" s="58">
        <f>C145*10</f>
        <v>1.5392399617518001E-3</v>
      </c>
      <c r="H145" s="44"/>
    </row>
    <row r="146" spans="1:8" ht="20" customHeight="1">
      <c r="A146" s="12" t="s">
        <v>1966</v>
      </c>
      <c r="B146" s="44" t="s">
        <v>1892</v>
      </c>
      <c r="C146" s="45">
        <v>8.2710799611518903E-4</v>
      </c>
      <c r="D146" s="44" t="s">
        <v>1081</v>
      </c>
      <c r="E146" s="46" t="s">
        <v>2146</v>
      </c>
      <c r="F146" s="58">
        <f t="shared" ref="F146" si="11">C146/10</f>
        <v>8.2710799611518897E-5</v>
      </c>
      <c r="G146" s="58">
        <f t="shared" ref="G146" si="12">C146*10</f>
        <v>8.2710799611518896E-3</v>
      </c>
      <c r="H146" s="44"/>
    </row>
    <row r="147" spans="1:8" ht="20" customHeight="1">
      <c r="A147" s="12" t="s">
        <v>1059</v>
      </c>
      <c r="B147" s="44" t="s">
        <v>1893</v>
      </c>
      <c r="C147" s="45">
        <v>0</v>
      </c>
      <c r="D147" s="44" t="s">
        <v>1081</v>
      </c>
      <c r="E147" s="46" t="s">
        <v>4</v>
      </c>
      <c r="F147" s="58">
        <f t="shared" ref="F147" si="13">C147/100</f>
        <v>0</v>
      </c>
      <c r="G147" s="58">
        <f t="shared" ref="G147" si="14">C147*100</f>
        <v>0</v>
      </c>
      <c r="H147" s="44"/>
    </row>
    <row r="148" spans="1:8" ht="20" customHeight="1">
      <c r="A148" s="12" t="s">
        <v>1060</v>
      </c>
      <c r="B148" s="44" t="s">
        <v>7498</v>
      </c>
      <c r="C148" s="45">
        <v>1.36995135886523E-3</v>
      </c>
      <c r="D148" s="44" t="s">
        <v>1081</v>
      </c>
      <c r="E148" s="46" t="s">
        <v>2146</v>
      </c>
      <c r="F148" s="58">
        <f>C148/10</f>
        <v>1.3699513588652301E-4</v>
      </c>
      <c r="G148" s="58">
        <f>C148*10</f>
        <v>1.36995135886523E-2</v>
      </c>
      <c r="H148" s="44"/>
    </row>
    <row r="149" spans="1:8" ht="20" customHeight="1">
      <c r="A149" s="12" t="s">
        <v>1061</v>
      </c>
      <c r="B149" s="44" t="s">
        <v>7499</v>
      </c>
      <c r="C149" s="45">
        <v>0.1</v>
      </c>
      <c r="D149" s="44" t="s">
        <v>77</v>
      </c>
      <c r="E149" s="46" t="s">
        <v>4</v>
      </c>
      <c r="F149" s="58">
        <f>C149/10</f>
        <v>0.01</v>
      </c>
      <c r="G149" s="58">
        <f>C149*10</f>
        <v>1</v>
      </c>
      <c r="H149" s="44"/>
    </row>
    <row r="150" spans="1:8" ht="20" customHeight="1">
      <c r="A150" s="12" t="s">
        <v>1062</v>
      </c>
      <c r="B150" s="44" t="s">
        <v>7500</v>
      </c>
      <c r="C150" s="45">
        <v>133.61079434430201</v>
      </c>
      <c r="D150" s="44" t="s">
        <v>7497</v>
      </c>
      <c r="E150" s="46" t="s">
        <v>2146</v>
      </c>
      <c r="F150" s="58">
        <v>100</v>
      </c>
      <c r="G150" s="58">
        <v>200</v>
      </c>
      <c r="H150" s="44"/>
    </row>
    <row r="151" spans="1:8" ht="20" customHeight="1">
      <c r="A151" s="12" t="s">
        <v>1063</v>
      </c>
      <c r="B151" s="44" t="s">
        <v>1894</v>
      </c>
      <c r="C151" s="45">
        <v>0</v>
      </c>
      <c r="D151" s="44" t="s">
        <v>1081</v>
      </c>
      <c r="E151" s="46" t="s">
        <v>4</v>
      </c>
      <c r="F151" s="58">
        <f t="shared" si="9"/>
        <v>0</v>
      </c>
      <c r="G151" s="58">
        <f t="shared" si="10"/>
        <v>0</v>
      </c>
      <c r="H151" s="44"/>
    </row>
    <row r="152" spans="1:8" ht="20" customHeight="1">
      <c r="A152" s="12" t="s">
        <v>1069</v>
      </c>
      <c r="B152" s="44" t="s">
        <v>2034</v>
      </c>
      <c r="C152" s="45">
        <v>1.0595779067606201E-3</v>
      </c>
      <c r="D152" s="44" t="s">
        <v>1081</v>
      </c>
      <c r="E152" s="46" t="s">
        <v>2146</v>
      </c>
      <c r="F152" s="58">
        <f>C152/10</f>
        <v>1.0595779067606201E-4</v>
      </c>
      <c r="G152" s="58">
        <f>C152*10</f>
        <v>1.0595779067606202E-2</v>
      </c>
      <c r="H152" s="44"/>
    </row>
    <row r="153" spans="1:8" ht="20" customHeight="1">
      <c r="A153" s="12" t="s">
        <v>1074</v>
      </c>
      <c r="B153" s="44" t="s">
        <v>7686</v>
      </c>
      <c r="C153" s="45">
        <v>4.3028330636467899E-3</v>
      </c>
      <c r="D153" s="44" t="s">
        <v>77</v>
      </c>
      <c r="E153" s="46" t="s">
        <v>2146</v>
      </c>
      <c r="F153" s="58">
        <f>C153/10</f>
        <v>4.3028330636467901E-4</v>
      </c>
      <c r="G153" s="58">
        <f>C153*10</f>
        <v>4.3028330636467896E-2</v>
      </c>
      <c r="H153" s="44"/>
    </row>
    <row r="154" spans="1:8" ht="20" customHeight="1">
      <c r="A154" s="12" t="s">
        <v>1077</v>
      </c>
      <c r="B154" s="44" t="s">
        <v>7687</v>
      </c>
      <c r="C154" s="45">
        <v>758.23199472326405</v>
      </c>
      <c r="D154" s="44" t="s">
        <v>36</v>
      </c>
      <c r="E154" s="46" t="s">
        <v>2146</v>
      </c>
      <c r="F154" s="58">
        <v>12</v>
      </c>
      <c r="G154" s="58">
        <v>800</v>
      </c>
      <c r="H154" s="44"/>
    </row>
    <row r="155" spans="1:8" ht="20" customHeight="1">
      <c r="A155" s="12" t="s">
        <v>1895</v>
      </c>
      <c r="B155" s="44" t="s">
        <v>7688</v>
      </c>
      <c r="C155" s="45">
        <v>0.1</v>
      </c>
      <c r="D155" s="44" t="s">
        <v>77</v>
      </c>
      <c r="E155" s="46" t="s">
        <v>4</v>
      </c>
      <c r="F155" s="58">
        <v>0</v>
      </c>
      <c r="G155" s="58">
        <v>0</v>
      </c>
      <c r="H155" s="44"/>
    </row>
    <row r="156" spans="1:8" ht="20" customHeight="1">
      <c r="A156" s="12" t="s">
        <v>1979</v>
      </c>
      <c r="B156" s="44" t="s">
        <v>7689</v>
      </c>
      <c r="C156" s="45">
        <v>1144.46567883437</v>
      </c>
      <c r="D156" s="44" t="s">
        <v>36</v>
      </c>
      <c r="E156" s="46" t="s">
        <v>2146</v>
      </c>
      <c r="F156" s="58">
        <v>1000</v>
      </c>
      <c r="G156" s="58">
        <v>1400</v>
      </c>
      <c r="H156" s="44"/>
    </row>
    <row r="157" spans="1:8" ht="20" customHeight="1">
      <c r="A157" s="12" t="s">
        <v>1980</v>
      </c>
      <c r="B157" s="31" t="s">
        <v>2035</v>
      </c>
      <c r="C157" s="32">
        <v>12</v>
      </c>
      <c r="D157" s="31" t="s">
        <v>36</v>
      </c>
      <c r="E157" s="33" t="s">
        <v>4</v>
      </c>
      <c r="F157" s="56">
        <v>0</v>
      </c>
      <c r="G157" s="56">
        <v>0</v>
      </c>
      <c r="H157" s="31"/>
    </row>
    <row r="158" spans="1:8" ht="20" customHeight="1">
      <c r="A158" s="12" t="s">
        <v>1981</v>
      </c>
      <c r="B158" s="44" t="s">
        <v>1985</v>
      </c>
      <c r="C158" s="45">
        <v>0</v>
      </c>
      <c r="D158" s="44" t="s">
        <v>36</v>
      </c>
      <c r="E158" s="46" t="s">
        <v>4</v>
      </c>
      <c r="F158" s="58">
        <v>0</v>
      </c>
      <c r="G158" s="58">
        <v>0</v>
      </c>
      <c r="H158" s="44"/>
    </row>
    <row r="159" spans="1:8" ht="20" customHeight="1">
      <c r="A159" s="12" t="s">
        <v>1987</v>
      </c>
      <c r="B159" s="6" t="s">
        <v>1967</v>
      </c>
      <c r="C159" s="30">
        <v>240</v>
      </c>
      <c r="D159" s="6" t="s">
        <v>36</v>
      </c>
      <c r="E159" s="3" t="s">
        <v>4</v>
      </c>
      <c r="F159" s="55">
        <v>0</v>
      </c>
      <c r="G159" s="55">
        <v>0</v>
      </c>
    </row>
    <row r="160" spans="1:8" ht="20" customHeight="1">
      <c r="A160" s="12" t="s">
        <v>1988</v>
      </c>
      <c r="B160" s="6" t="s">
        <v>1969</v>
      </c>
      <c r="C160" s="30">
        <v>600</v>
      </c>
      <c r="D160" s="6" t="s">
        <v>36</v>
      </c>
      <c r="E160" s="3" t="s">
        <v>4</v>
      </c>
      <c r="F160" s="55">
        <v>0</v>
      </c>
      <c r="G160" s="55">
        <v>0</v>
      </c>
    </row>
    <row r="161" spans="1:8" ht="20" customHeight="1">
      <c r="A161" s="12" t="s">
        <v>2026</v>
      </c>
      <c r="B161" s="6" t="s">
        <v>1986</v>
      </c>
      <c r="C161" s="30">
        <v>0</v>
      </c>
      <c r="D161" s="6" t="s">
        <v>36</v>
      </c>
      <c r="E161" s="3" t="s">
        <v>4</v>
      </c>
      <c r="F161" s="55">
        <v>0</v>
      </c>
      <c r="G161" s="55">
        <v>0</v>
      </c>
    </row>
    <row r="162" spans="1:8" ht="20" customHeight="1">
      <c r="A162" s="12" t="s">
        <v>2031</v>
      </c>
      <c r="B162" s="6" t="s">
        <v>1972</v>
      </c>
      <c r="C162" s="30">
        <v>420</v>
      </c>
      <c r="D162" s="6" t="s">
        <v>36</v>
      </c>
      <c r="E162" s="3" t="s">
        <v>4</v>
      </c>
      <c r="F162" s="55">
        <v>0</v>
      </c>
      <c r="G162" s="55">
        <v>0</v>
      </c>
    </row>
    <row r="163" spans="1:8" ht="20" customHeight="1">
      <c r="A163" s="12" t="s">
        <v>2032</v>
      </c>
      <c r="B163" s="6" t="s">
        <v>1976</v>
      </c>
      <c r="C163" s="30">
        <v>600</v>
      </c>
      <c r="D163" s="6" t="s">
        <v>36</v>
      </c>
      <c r="E163" s="3" t="s">
        <v>4</v>
      </c>
      <c r="F163" s="55">
        <v>0</v>
      </c>
      <c r="G163" s="55">
        <v>0</v>
      </c>
    </row>
    <row r="164" spans="1:8" ht="20" customHeight="1">
      <c r="A164" s="12" t="s">
        <v>2033</v>
      </c>
      <c r="B164" s="44" t="s">
        <v>1906</v>
      </c>
      <c r="C164" s="45">
        <f>100*10^6/153.14</f>
        <v>652997.25741151895</v>
      </c>
      <c r="D164" s="44" t="s">
        <v>592</v>
      </c>
      <c r="E164" s="46" t="s">
        <v>4</v>
      </c>
      <c r="F164" s="58">
        <v>0</v>
      </c>
      <c r="G164" s="58">
        <v>0</v>
      </c>
      <c r="H164" s="44" t="s">
        <v>2019</v>
      </c>
    </row>
    <row r="165" spans="1:8" ht="20" customHeight="1">
      <c r="A165" s="12" t="s">
        <v>7310</v>
      </c>
      <c r="B165" s="44" t="s">
        <v>1909</v>
      </c>
      <c r="C165" s="45">
        <f>1000*10^6/153.14</f>
        <v>6529972.5741151897</v>
      </c>
      <c r="D165" s="44" t="s">
        <v>221</v>
      </c>
      <c r="E165" s="46" t="s">
        <v>4</v>
      </c>
      <c r="F165" s="58">
        <v>0</v>
      </c>
      <c r="G165" s="58">
        <v>0</v>
      </c>
      <c r="H165" s="44" t="s">
        <v>1912</v>
      </c>
    </row>
    <row r="166" spans="1:8" ht="20" customHeight="1">
      <c r="A166" s="12" t="s">
        <v>7320</v>
      </c>
      <c r="B166" s="44" t="s">
        <v>1910</v>
      </c>
      <c r="C166" s="45">
        <f>1125*10^6/153.14</f>
        <v>7346219.1458795881</v>
      </c>
      <c r="D166" s="44" t="s">
        <v>221</v>
      </c>
      <c r="E166" s="46" t="s">
        <v>4</v>
      </c>
      <c r="F166" s="58">
        <v>0</v>
      </c>
      <c r="G166" s="58">
        <v>0</v>
      </c>
      <c r="H166" s="44" t="s">
        <v>1913</v>
      </c>
    </row>
    <row r="167" spans="1:8" ht="20" customHeight="1">
      <c r="A167" s="12" t="s">
        <v>7321</v>
      </c>
      <c r="B167" s="44" t="s">
        <v>1911</v>
      </c>
      <c r="C167" s="45">
        <f>1200*10^6/153.14</f>
        <v>7835967.0889382269</v>
      </c>
      <c r="D167" s="44" t="s">
        <v>221</v>
      </c>
      <c r="E167" s="46" t="s">
        <v>4</v>
      </c>
      <c r="F167" s="58">
        <v>0</v>
      </c>
      <c r="G167" s="58">
        <v>0</v>
      </c>
      <c r="H167" s="44" t="s">
        <v>2008</v>
      </c>
    </row>
    <row r="168" spans="1:8" ht="20" customHeight="1">
      <c r="A168" s="12" t="s">
        <v>7322</v>
      </c>
      <c r="B168" s="44" t="s">
        <v>1982</v>
      </c>
      <c r="C168" s="45">
        <f>120+125</f>
        <v>245</v>
      </c>
      <c r="D168" s="44" t="s">
        <v>43</v>
      </c>
      <c r="E168" s="46" t="s">
        <v>4</v>
      </c>
      <c r="F168" s="58">
        <v>0</v>
      </c>
      <c r="G168" s="58">
        <v>0</v>
      </c>
      <c r="H168" s="44"/>
    </row>
    <row r="169" spans="1:8" ht="20" customHeight="1">
      <c r="A169" s="12" t="s">
        <v>7342</v>
      </c>
      <c r="B169" s="31" t="s">
        <v>2133</v>
      </c>
      <c r="C169" s="32">
        <v>240</v>
      </c>
      <c r="D169" s="31" t="s">
        <v>1080</v>
      </c>
      <c r="E169" s="33" t="s">
        <v>4</v>
      </c>
      <c r="F169" s="56">
        <v>0</v>
      </c>
      <c r="G169" s="56">
        <v>0</v>
      </c>
      <c r="H169" s="31"/>
    </row>
    <row r="170" spans="1:8" ht="20" customHeight="1">
      <c r="A170" s="12" t="s">
        <v>7343</v>
      </c>
      <c r="B170" s="47" t="s">
        <v>1086</v>
      </c>
      <c r="C170" s="48">
        <v>60</v>
      </c>
      <c r="D170" s="47" t="s">
        <v>62</v>
      </c>
      <c r="E170" s="49" t="s">
        <v>4</v>
      </c>
      <c r="F170" s="57">
        <v>0</v>
      </c>
      <c r="G170" s="57">
        <v>0</v>
      </c>
      <c r="H170" s="47"/>
    </row>
    <row r="171" spans="1:8" ht="20" customHeight="1">
      <c r="A171" s="12" t="s">
        <v>7682</v>
      </c>
      <c r="B171" s="44" t="s">
        <v>1373</v>
      </c>
      <c r="C171" s="45">
        <v>60</v>
      </c>
      <c r="D171" s="44" t="s">
        <v>62</v>
      </c>
      <c r="E171" s="46" t="s">
        <v>4</v>
      </c>
      <c r="F171" s="58">
        <v>0</v>
      </c>
      <c r="G171" s="58">
        <v>0</v>
      </c>
      <c r="H171" s="44"/>
    </row>
    <row r="172" spans="1:8" ht="20" customHeight="1">
      <c r="A172" s="12" t="s">
        <v>7690</v>
      </c>
      <c r="B172" s="44" t="s">
        <v>1374</v>
      </c>
      <c r="C172" s="45">
        <v>8</v>
      </c>
      <c r="D172" s="44" t="s">
        <v>1375</v>
      </c>
      <c r="E172" s="46" t="s">
        <v>4</v>
      </c>
      <c r="F172" s="58">
        <v>0</v>
      </c>
      <c r="G172" s="58">
        <v>0</v>
      </c>
      <c r="H172" s="44"/>
    </row>
    <row r="173" spans="1:8" ht="20" customHeight="1">
      <c r="A173" s="12" t="s">
        <v>7691</v>
      </c>
      <c r="B173" s="31" t="s">
        <v>1384</v>
      </c>
      <c r="C173" s="32">
        <v>1000</v>
      </c>
      <c r="D173" s="31" t="s">
        <v>1385</v>
      </c>
      <c r="E173" s="33" t="s">
        <v>4</v>
      </c>
      <c r="F173" s="56">
        <v>0</v>
      </c>
      <c r="G173" s="56">
        <v>0</v>
      </c>
      <c r="H173" s="31"/>
    </row>
  </sheetData>
  <phoneticPr fontId="1"/>
  <conditionalFormatting sqref="E95:E98 E13:E32 E138 E102:E105 E119 E35:E59 E86:E93 E107:E117 E127:E136 E9 E1:E7 E162:E164 E168:E169 E61 E100 E158:E160 E155 E147 E151 E141:E145 E63:E82 E172:E1048576 A1:A1048576">
    <cfRule type="expression" dxfId="271" priority="132">
      <formula>$E1="Opt"</formula>
    </cfRule>
  </conditionalFormatting>
  <conditionalFormatting sqref="E33">
    <cfRule type="expression" dxfId="270" priority="102">
      <formula>$E33="Opt"</formula>
    </cfRule>
  </conditionalFormatting>
  <conditionalFormatting sqref="E34">
    <cfRule type="expression" dxfId="269" priority="95">
      <formula>$E34="Opt"</formula>
    </cfRule>
  </conditionalFormatting>
  <conditionalFormatting sqref="E12">
    <cfRule type="expression" dxfId="268" priority="91">
      <formula>$E12="Opt"</formula>
    </cfRule>
  </conditionalFormatting>
  <conditionalFormatting sqref="E8">
    <cfRule type="expression" dxfId="267" priority="87">
      <formula>$E8="Opt"</formula>
    </cfRule>
  </conditionalFormatting>
  <conditionalFormatting sqref="E10">
    <cfRule type="expression" dxfId="266" priority="85">
      <formula>$E10="Opt"</formula>
    </cfRule>
  </conditionalFormatting>
  <conditionalFormatting sqref="E11">
    <cfRule type="expression" dxfId="265" priority="83">
      <formula>$E11="Opt"</formula>
    </cfRule>
  </conditionalFormatting>
  <conditionalFormatting sqref="E101">
    <cfRule type="expression" dxfId="264" priority="78">
      <formula>$E101="Opt"</formula>
    </cfRule>
  </conditionalFormatting>
  <conditionalFormatting sqref="E94">
    <cfRule type="expression" dxfId="263" priority="77">
      <formula>$E94="Opt"</formula>
    </cfRule>
  </conditionalFormatting>
  <conditionalFormatting sqref="E106">
    <cfRule type="expression" dxfId="262" priority="73">
      <formula>$E106="Opt"</formula>
    </cfRule>
  </conditionalFormatting>
  <conditionalFormatting sqref="E118">
    <cfRule type="expression" dxfId="261" priority="72">
      <formula>$E118="Opt"</formula>
    </cfRule>
  </conditionalFormatting>
  <conditionalFormatting sqref="E120">
    <cfRule type="expression" dxfId="260" priority="71">
      <formula>$E120="Opt"</formula>
    </cfRule>
  </conditionalFormatting>
  <conditionalFormatting sqref="E126 E121:E124">
    <cfRule type="expression" dxfId="259" priority="55">
      <formula>$E121="Opt"</formula>
    </cfRule>
  </conditionalFormatting>
  <conditionalFormatting sqref="E125">
    <cfRule type="expression" dxfId="258" priority="52">
      <formula>$E125="Opt"</formula>
    </cfRule>
  </conditionalFormatting>
  <conditionalFormatting sqref="E137">
    <cfRule type="expression" dxfId="257" priority="51">
      <formula>$E137="Opt"</formula>
    </cfRule>
  </conditionalFormatting>
  <conditionalFormatting sqref="E139">
    <cfRule type="expression" dxfId="256" priority="50">
      <formula>$E139="Opt"</formula>
    </cfRule>
  </conditionalFormatting>
  <conditionalFormatting sqref="E170">
    <cfRule type="expression" dxfId="255" priority="46">
      <formula>$E170="Opt"</formula>
    </cfRule>
  </conditionalFormatting>
  <conditionalFormatting sqref="E171">
    <cfRule type="expression" dxfId="254" priority="45">
      <formula>$E171="Opt"</formula>
    </cfRule>
  </conditionalFormatting>
  <conditionalFormatting sqref="E85">
    <cfRule type="expression" dxfId="253" priority="43">
      <formula>$E85="Opt"</formula>
    </cfRule>
  </conditionalFormatting>
  <conditionalFormatting sqref="E167">
    <cfRule type="expression" dxfId="252" priority="41">
      <formula>$E167="Opt"</formula>
    </cfRule>
  </conditionalFormatting>
  <conditionalFormatting sqref="E165">
    <cfRule type="expression" dxfId="251" priority="40">
      <formula>$E165="Opt"</formula>
    </cfRule>
  </conditionalFormatting>
  <conditionalFormatting sqref="E166">
    <cfRule type="expression" dxfId="250" priority="39">
      <formula>$E166="Opt"</formula>
    </cfRule>
  </conditionalFormatting>
  <conditionalFormatting sqref="E161">
    <cfRule type="expression" dxfId="249" priority="37">
      <formula>$E161="Opt"</formula>
    </cfRule>
  </conditionalFormatting>
  <conditionalFormatting sqref="E83">
    <cfRule type="expression" dxfId="248" priority="36">
      <formula>$E83="Opt"</formula>
    </cfRule>
  </conditionalFormatting>
  <conditionalFormatting sqref="E157">
    <cfRule type="expression" dxfId="247" priority="35">
      <formula>$E157="Opt"</formula>
    </cfRule>
  </conditionalFormatting>
  <conditionalFormatting sqref="E156">
    <cfRule type="expression" dxfId="246" priority="34">
      <formula>$E156="Opt"</formula>
    </cfRule>
  </conditionalFormatting>
  <conditionalFormatting sqref="E152">
    <cfRule type="expression" dxfId="245" priority="32">
      <formula>$E152="Opt"</formula>
    </cfRule>
  </conditionalFormatting>
  <conditionalFormatting sqref="E84">
    <cfRule type="expression" dxfId="244" priority="30">
      <formula>$E84="Opt"</formula>
    </cfRule>
  </conditionalFormatting>
  <conditionalFormatting sqref="E60">
    <cfRule type="expression" dxfId="243" priority="29">
      <formula>$E60="Opt"</formula>
    </cfRule>
  </conditionalFormatting>
  <conditionalFormatting sqref="E99">
    <cfRule type="expression" dxfId="242" priority="28">
      <formula>$E99="Opt"</formula>
    </cfRule>
  </conditionalFormatting>
  <conditionalFormatting sqref="E146">
    <cfRule type="expression" dxfId="241" priority="17">
      <formula>$E146="Opt"</formula>
    </cfRule>
  </conditionalFormatting>
  <conditionalFormatting sqref="E140">
    <cfRule type="expression" dxfId="240" priority="6">
      <formula>$E140="Opt"</formula>
    </cfRule>
  </conditionalFormatting>
  <conditionalFormatting sqref="E148:E150">
    <cfRule type="expression" dxfId="239" priority="4">
      <formula>$E148="Opt"</formula>
    </cfRule>
  </conditionalFormatting>
  <conditionalFormatting sqref="E62">
    <cfRule type="expression" dxfId="238" priority="3">
      <formula>$E62="Opt"</formula>
    </cfRule>
  </conditionalFormatting>
  <conditionalFormatting sqref="E153">
    <cfRule type="expression" dxfId="237" priority="2">
      <formula>$E153="Opt"</formula>
    </cfRule>
  </conditionalFormatting>
  <conditionalFormatting sqref="E154">
    <cfRule type="expression" dxfId="236" priority="1">
      <formula>$E154="Opt"</formula>
    </cfRule>
  </conditionalFormatting>
  <dataValidations count="1">
    <dataValidation type="list" showInputMessage="1" showErrorMessage="1" sqref="E2:E1048576" xr:uid="{00000000-0002-0000-0000-000000000000}">
      <formula1>"Fix, Opt"</formula1>
    </dataValidation>
  </dataValidation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 tint="0.59999389629810485"/>
  </sheetPr>
  <dimension ref="A1:F2801"/>
  <sheetViews>
    <sheetView zoomScaleNormal="100" workbookViewId="0">
      <pane ySplit="1" topLeftCell="A2765" activePane="bottomLeft" state="frozen"/>
      <selection pane="bottomLeft" activeCell="B2801" sqref="B2801"/>
    </sheetView>
  </sheetViews>
  <sheetFormatPr baseColWidth="10" defaultColWidth="10.83203125" defaultRowHeight="20" customHeight="1"/>
  <cols>
    <col min="1" max="1" width="10.83203125" style="12" customWidth="1"/>
    <col min="2" max="2" width="15.83203125" style="6" customWidth="1"/>
    <col min="3" max="3" width="10.83203125" style="9" customWidth="1"/>
    <col min="4" max="4" width="12.83203125" style="6" customWidth="1"/>
    <col min="5" max="5" width="50.83203125" style="11" customWidth="1"/>
    <col min="6" max="6" width="30.83203125" style="6" customWidth="1"/>
    <col min="7" max="16384" width="10.83203125" style="26"/>
  </cols>
  <sheetData>
    <row r="1" spans="1:6" ht="40.25" customHeight="1">
      <c r="A1" s="13" t="s">
        <v>16</v>
      </c>
      <c r="B1" s="4" t="s">
        <v>18</v>
      </c>
      <c r="C1" s="5" t="s">
        <v>23</v>
      </c>
      <c r="D1" s="24" t="s">
        <v>28</v>
      </c>
      <c r="E1" s="1" t="s">
        <v>5222</v>
      </c>
      <c r="F1" s="4" t="s">
        <v>1</v>
      </c>
    </row>
    <row r="2" spans="1:6" ht="20" customHeight="1">
      <c r="A2" s="12" t="s">
        <v>1808</v>
      </c>
      <c r="B2" s="44" t="s">
        <v>1574</v>
      </c>
      <c r="C2" s="62">
        <v>10740</v>
      </c>
      <c r="D2" s="44" t="s">
        <v>62</v>
      </c>
      <c r="E2" s="63"/>
      <c r="F2" s="44" t="s">
        <v>2022</v>
      </c>
    </row>
    <row r="3" spans="1:6" ht="20" customHeight="1">
      <c r="A3" s="12" t="s">
        <v>1810</v>
      </c>
      <c r="B3" s="31" t="s">
        <v>1575</v>
      </c>
      <c r="C3" s="38">
        <v>2</v>
      </c>
      <c r="D3" s="31" t="s">
        <v>77</v>
      </c>
      <c r="E3" s="35"/>
      <c r="F3" s="31"/>
    </row>
    <row r="4" spans="1:6" ht="20" customHeight="1">
      <c r="A4" s="12" t="s">
        <v>1811</v>
      </c>
      <c r="B4" s="6" t="s">
        <v>1390</v>
      </c>
      <c r="C4" s="9">
        <v>3292.5970858934502</v>
      </c>
      <c r="D4" s="6" t="s">
        <v>106</v>
      </c>
      <c r="E4" s="11" t="s">
        <v>5223</v>
      </c>
    </row>
    <row r="5" spans="1:6" ht="20" customHeight="1">
      <c r="A5" s="12" t="s">
        <v>390</v>
      </c>
      <c r="B5" s="6" t="s">
        <v>1391</v>
      </c>
      <c r="C5" s="9">
        <v>78.402940000000001</v>
      </c>
      <c r="D5" s="6" t="s">
        <v>106</v>
      </c>
    </row>
    <row r="6" spans="1:6" ht="20" customHeight="1">
      <c r="A6" s="12" t="s">
        <v>44</v>
      </c>
      <c r="B6" s="6" t="s">
        <v>1392</v>
      </c>
      <c r="C6" s="9">
        <v>78.402835000000096</v>
      </c>
      <c r="D6" s="6" t="s">
        <v>106</v>
      </c>
      <c r="E6" s="11" t="s">
        <v>5224</v>
      </c>
    </row>
    <row r="7" spans="1:6" ht="20" customHeight="1">
      <c r="A7" s="12" t="s">
        <v>52</v>
      </c>
      <c r="B7" s="6" t="s">
        <v>1393</v>
      </c>
      <c r="C7" s="9">
        <v>78.402100000000303</v>
      </c>
      <c r="D7" s="6" t="s">
        <v>39</v>
      </c>
    </row>
    <row r="8" spans="1:6" ht="20" customHeight="1">
      <c r="A8" s="12" t="s">
        <v>54</v>
      </c>
      <c r="B8" s="6" t="s">
        <v>1394</v>
      </c>
      <c r="C8" s="9">
        <v>78.401365000000297</v>
      </c>
      <c r="D8" s="6" t="s">
        <v>39</v>
      </c>
    </row>
    <row r="9" spans="1:6" ht="20" customHeight="1">
      <c r="A9" s="12" t="s">
        <v>55</v>
      </c>
      <c r="B9" s="6" t="s">
        <v>1395</v>
      </c>
      <c r="C9" s="9">
        <v>78.400630000000106</v>
      </c>
      <c r="D9" s="6" t="s">
        <v>39</v>
      </c>
    </row>
    <row r="10" spans="1:6" ht="20" customHeight="1">
      <c r="A10" s="12" t="s">
        <v>56</v>
      </c>
      <c r="B10" s="6" t="s">
        <v>1396</v>
      </c>
      <c r="C10" s="9">
        <v>78.399999999999906</v>
      </c>
      <c r="D10" s="6" t="s">
        <v>39</v>
      </c>
    </row>
    <row r="11" spans="1:6" ht="20" customHeight="1">
      <c r="A11" s="12" t="s">
        <v>57</v>
      </c>
      <c r="B11" s="6" t="s">
        <v>1397</v>
      </c>
      <c r="C11" s="9">
        <v>994.29564978785004</v>
      </c>
      <c r="D11" s="6" t="s">
        <v>117</v>
      </c>
    </row>
    <row r="12" spans="1:6" ht="20" customHeight="1">
      <c r="A12" s="12" t="s">
        <v>73</v>
      </c>
      <c r="B12" s="44" t="s">
        <v>1398</v>
      </c>
      <c r="C12" s="62">
        <v>17840.302966666601</v>
      </c>
      <c r="D12" s="44" t="s">
        <v>39</v>
      </c>
      <c r="E12" s="63" t="s">
        <v>5225</v>
      </c>
      <c r="F12" s="44"/>
    </row>
    <row r="13" spans="1:6" ht="20" customHeight="1">
      <c r="A13" s="12" t="s">
        <v>391</v>
      </c>
      <c r="B13" s="31" t="s">
        <v>1399</v>
      </c>
      <c r="C13" s="38">
        <v>1544.1432416883399</v>
      </c>
      <c r="D13" s="31" t="s">
        <v>493</v>
      </c>
      <c r="E13" s="35" t="s">
        <v>5226</v>
      </c>
      <c r="F13" s="31"/>
    </row>
    <row r="14" spans="1:6" ht="20" customHeight="1">
      <c r="A14" s="12" t="s">
        <v>394</v>
      </c>
      <c r="B14" s="6" t="s">
        <v>1400</v>
      </c>
      <c r="C14" s="9">
        <v>79.142250953704405</v>
      </c>
      <c r="D14" s="6" t="s">
        <v>39</v>
      </c>
      <c r="E14" s="11" t="s">
        <v>5227</v>
      </c>
    </row>
    <row r="15" spans="1:6" ht="20" customHeight="1">
      <c r="A15" s="12" t="s">
        <v>387</v>
      </c>
      <c r="B15" s="6" t="s">
        <v>1401</v>
      </c>
      <c r="C15" s="9">
        <v>36.25</v>
      </c>
      <c r="D15" s="6" t="s">
        <v>39</v>
      </c>
    </row>
    <row r="16" spans="1:6" ht="20" customHeight="1">
      <c r="A16" s="12" t="s">
        <v>388</v>
      </c>
      <c r="B16" s="6" t="s">
        <v>1402</v>
      </c>
      <c r="C16" s="9">
        <v>36.247605000000597</v>
      </c>
      <c r="D16" s="6" t="s">
        <v>39</v>
      </c>
      <c r="E16" s="11" t="s">
        <v>5228</v>
      </c>
    </row>
    <row r="17" spans="1:6" ht="20" customHeight="1">
      <c r="A17" s="12" t="s">
        <v>389</v>
      </c>
      <c r="B17" s="6" t="s">
        <v>1403</v>
      </c>
      <c r="C17" s="9">
        <v>36.245209999999901</v>
      </c>
      <c r="D17" s="6" t="s">
        <v>100</v>
      </c>
    </row>
    <row r="18" spans="1:6" ht="20" customHeight="1">
      <c r="A18" s="12" t="s">
        <v>95</v>
      </c>
      <c r="B18" s="6" t="s">
        <v>1404</v>
      </c>
      <c r="C18" s="9">
        <v>36.242814999999602</v>
      </c>
      <c r="D18" s="6" t="s">
        <v>39</v>
      </c>
    </row>
    <row r="19" spans="1:6" ht="20" customHeight="1">
      <c r="A19" s="12" t="s">
        <v>96</v>
      </c>
      <c r="B19" s="6" t="s">
        <v>1405</v>
      </c>
      <c r="C19" s="9">
        <v>36.240419999999602</v>
      </c>
      <c r="D19" s="6" t="s">
        <v>39</v>
      </c>
    </row>
    <row r="20" spans="1:6" ht="20" customHeight="1">
      <c r="A20" s="12" t="s">
        <v>97</v>
      </c>
      <c r="B20" s="6" t="s">
        <v>1406</v>
      </c>
      <c r="C20" s="9">
        <v>36.238025000000299</v>
      </c>
      <c r="D20" s="6" t="s">
        <v>39</v>
      </c>
    </row>
    <row r="21" spans="1:6" ht="20" customHeight="1">
      <c r="A21" s="12" t="s">
        <v>98</v>
      </c>
      <c r="B21" s="31" t="s">
        <v>1407</v>
      </c>
      <c r="C21" s="38">
        <v>36.238025000000299</v>
      </c>
      <c r="D21" s="31" t="s">
        <v>39</v>
      </c>
      <c r="E21" s="35"/>
      <c r="F21" s="31"/>
    </row>
    <row r="22" spans="1:6" ht="20" customHeight="1">
      <c r="A22" s="12" t="s">
        <v>99</v>
      </c>
      <c r="B22" s="6" t="s">
        <v>1408</v>
      </c>
      <c r="C22" s="9">
        <v>0.478999999947466</v>
      </c>
      <c r="D22" s="7" t="s">
        <v>39</v>
      </c>
      <c r="E22" s="8" t="s">
        <v>5229</v>
      </c>
    </row>
    <row r="23" spans="1:6" ht="20" customHeight="1">
      <c r="A23" s="12" t="s">
        <v>381</v>
      </c>
      <c r="B23" s="6" t="s">
        <v>1409</v>
      </c>
      <c r="C23" s="9">
        <v>20.003143451718699</v>
      </c>
      <c r="D23" s="6" t="s">
        <v>43</v>
      </c>
      <c r="E23" s="11" t="s">
        <v>5230</v>
      </c>
    </row>
    <row r="24" spans="1:6" ht="20" customHeight="1">
      <c r="A24" s="12" t="s">
        <v>382</v>
      </c>
      <c r="B24" s="6" t="s">
        <v>1410</v>
      </c>
      <c r="C24" s="9">
        <v>0.38319999995712301</v>
      </c>
      <c r="D24" s="6" t="s">
        <v>43</v>
      </c>
    </row>
    <row r="25" spans="1:6" ht="20" customHeight="1">
      <c r="A25" s="12" t="s">
        <v>383</v>
      </c>
      <c r="B25" s="6" t="s">
        <v>1411</v>
      </c>
      <c r="C25" s="9">
        <v>0.19206343555034999</v>
      </c>
      <c r="D25" s="6" t="s">
        <v>53</v>
      </c>
    </row>
    <row r="26" spans="1:6" ht="20" customHeight="1">
      <c r="A26" s="12" t="s">
        <v>384</v>
      </c>
      <c r="B26" s="31" t="s">
        <v>1412</v>
      </c>
      <c r="C26" s="38">
        <v>0.28786343555034999</v>
      </c>
      <c r="D26" s="31" t="s">
        <v>39</v>
      </c>
      <c r="E26" s="35"/>
      <c r="F26" s="31"/>
    </row>
    <row r="27" spans="1:6" ht="20" customHeight="1">
      <c r="A27" s="12" t="s">
        <v>385</v>
      </c>
      <c r="B27" s="6" t="s">
        <v>1413</v>
      </c>
      <c r="C27" s="9">
        <v>5</v>
      </c>
      <c r="D27" s="6" t="s">
        <v>39</v>
      </c>
    </row>
    <row r="28" spans="1:6" ht="20" customHeight="1">
      <c r="A28" s="12" t="s">
        <v>107</v>
      </c>
      <c r="B28" s="6" t="s">
        <v>1414</v>
      </c>
      <c r="C28" s="9">
        <v>4.6999587928025903</v>
      </c>
      <c r="D28" s="6" t="s">
        <v>39</v>
      </c>
      <c r="E28" s="11" t="s">
        <v>5231</v>
      </c>
    </row>
    <row r="29" spans="1:6" ht="20" customHeight="1">
      <c r="A29" s="12" t="s">
        <v>108</v>
      </c>
      <c r="B29" s="6" t="s">
        <v>1415</v>
      </c>
      <c r="C29" s="9">
        <v>4.7595771982305397</v>
      </c>
      <c r="D29" s="6" t="s">
        <v>39</v>
      </c>
      <c r="E29" s="64" t="s">
        <v>5232</v>
      </c>
    </row>
    <row r="30" spans="1:6" ht="20" customHeight="1">
      <c r="A30" s="12" t="s">
        <v>109</v>
      </c>
      <c r="B30" s="6" t="s">
        <v>1416</v>
      </c>
      <c r="C30" s="9">
        <v>4.77215457444691</v>
      </c>
      <c r="D30" s="6" t="s">
        <v>39</v>
      </c>
      <c r="E30" s="64" t="s">
        <v>5233</v>
      </c>
    </row>
    <row r="31" spans="1:6" ht="20" customHeight="1">
      <c r="A31" s="12" t="s">
        <v>386</v>
      </c>
      <c r="B31" s="6" t="s">
        <v>1417</v>
      </c>
      <c r="C31" s="9">
        <v>4.7854132101806304</v>
      </c>
      <c r="D31" s="6" t="s">
        <v>39</v>
      </c>
      <c r="E31" s="64" t="s">
        <v>5234</v>
      </c>
    </row>
    <row r="32" spans="1:6" ht="20" customHeight="1">
      <c r="A32" s="12" t="s">
        <v>392</v>
      </c>
      <c r="B32" s="6" t="s">
        <v>1418</v>
      </c>
      <c r="C32" s="9">
        <v>4.9092037518204101</v>
      </c>
      <c r="D32" s="6" t="s">
        <v>39</v>
      </c>
      <c r="E32" s="64" t="s">
        <v>5235</v>
      </c>
    </row>
    <row r="33" spans="1:6" ht="20" customHeight="1">
      <c r="A33" s="12" t="s">
        <v>393</v>
      </c>
      <c r="B33" s="6" t="s">
        <v>1419</v>
      </c>
      <c r="C33" s="9">
        <v>9</v>
      </c>
      <c r="D33" s="6" t="s">
        <v>39</v>
      </c>
      <c r="E33" s="61"/>
      <c r="F33" s="40"/>
    </row>
    <row r="34" spans="1:6" ht="20" customHeight="1">
      <c r="A34" s="12" t="s">
        <v>395</v>
      </c>
      <c r="B34" s="6" t="s">
        <v>1420</v>
      </c>
      <c r="C34" s="9">
        <v>3.5296319965579199</v>
      </c>
      <c r="D34" s="6" t="s">
        <v>39</v>
      </c>
      <c r="E34" s="61" t="s">
        <v>5236</v>
      </c>
      <c r="F34" s="40"/>
    </row>
    <row r="35" spans="1:6" ht="20" customHeight="1">
      <c r="A35" s="12" t="s">
        <v>146</v>
      </c>
      <c r="B35" s="6" t="s">
        <v>1421</v>
      </c>
      <c r="C35" s="9">
        <v>3.13468110434443</v>
      </c>
      <c r="D35" s="6" t="s">
        <v>39</v>
      </c>
      <c r="E35" s="60" t="s">
        <v>5237</v>
      </c>
      <c r="F35" s="40"/>
    </row>
    <row r="36" spans="1:6" ht="20" customHeight="1">
      <c r="A36" s="12" t="s">
        <v>147</v>
      </c>
      <c r="B36" s="6" t="s">
        <v>1422</v>
      </c>
      <c r="C36" s="9">
        <v>2.93101698622494</v>
      </c>
      <c r="D36" s="6" t="s">
        <v>39</v>
      </c>
      <c r="E36" s="60" t="s">
        <v>5238</v>
      </c>
      <c r="F36" s="40"/>
    </row>
    <row r="37" spans="1:6" ht="20" customHeight="1">
      <c r="A37" s="12" t="s">
        <v>148</v>
      </c>
      <c r="B37" s="6" t="s">
        <v>1423</v>
      </c>
      <c r="C37" s="9">
        <v>2.7398458687148701</v>
      </c>
      <c r="D37" s="6" t="s">
        <v>39</v>
      </c>
      <c r="E37" s="60" t="s">
        <v>5239</v>
      </c>
      <c r="F37" s="40"/>
    </row>
    <row r="38" spans="1:6" ht="20" customHeight="1">
      <c r="A38" s="12" t="s">
        <v>149</v>
      </c>
      <c r="B38" s="6" t="s">
        <v>1424</v>
      </c>
      <c r="C38" s="9">
        <v>2.5614380997829</v>
      </c>
      <c r="D38" s="6" t="s">
        <v>39</v>
      </c>
      <c r="E38" s="60" t="s">
        <v>5240</v>
      </c>
      <c r="F38" s="40"/>
    </row>
    <row r="39" spans="1:6" ht="20" customHeight="1">
      <c r="A39" s="12" t="s">
        <v>150</v>
      </c>
      <c r="B39" s="6" t="s">
        <v>1425</v>
      </c>
      <c r="C39" s="9">
        <v>2.3953397420871099</v>
      </c>
      <c r="D39" s="6" t="s">
        <v>39</v>
      </c>
      <c r="E39" s="52"/>
      <c r="F39" s="40"/>
    </row>
    <row r="40" spans="1:6" ht="20" customHeight="1">
      <c r="A40" s="12" t="s">
        <v>151</v>
      </c>
      <c r="B40" s="6" t="s">
        <v>1426</v>
      </c>
      <c r="C40" s="9">
        <v>2.38567160604613</v>
      </c>
      <c r="D40" s="6" t="s">
        <v>39</v>
      </c>
      <c r="E40" s="52"/>
      <c r="F40" s="40"/>
    </row>
    <row r="41" spans="1:6" ht="20" customHeight="1">
      <c r="A41" s="12" t="s">
        <v>152</v>
      </c>
      <c r="B41" s="6" t="s">
        <v>1427</v>
      </c>
      <c r="C41" s="9">
        <v>2.3838951719458001</v>
      </c>
      <c r="D41" s="6" t="s">
        <v>39</v>
      </c>
      <c r="E41" s="52"/>
      <c r="F41" s="40"/>
    </row>
    <row r="42" spans="1:6" ht="20" customHeight="1">
      <c r="A42" s="12" t="s">
        <v>153</v>
      </c>
      <c r="B42" s="6" t="s">
        <v>1428</v>
      </c>
      <c r="C42" s="9">
        <v>2.38243686074301</v>
      </c>
      <c r="D42" s="6" t="s">
        <v>39</v>
      </c>
      <c r="E42" s="52"/>
      <c r="F42" s="40"/>
    </row>
    <row r="43" spans="1:6" ht="20" customHeight="1">
      <c r="A43" s="12" t="s">
        <v>154</v>
      </c>
      <c r="B43" s="6" t="s">
        <v>1429</v>
      </c>
      <c r="C43" s="9">
        <v>2.3814864188037101</v>
      </c>
      <c r="D43" s="6" t="s">
        <v>39</v>
      </c>
      <c r="E43" s="52"/>
      <c r="F43" s="40"/>
    </row>
    <row r="44" spans="1:6" ht="20" customHeight="1">
      <c r="A44" s="12" t="s">
        <v>155</v>
      </c>
      <c r="B44" s="6" t="s">
        <v>1430</v>
      </c>
      <c r="C44" s="9">
        <v>2.3798955063749099</v>
      </c>
      <c r="D44" s="6" t="s">
        <v>39</v>
      </c>
      <c r="E44" s="52"/>
      <c r="F44" s="40"/>
    </row>
    <row r="45" spans="1:6" ht="20" customHeight="1">
      <c r="A45" s="12" t="s">
        <v>156</v>
      </c>
      <c r="B45" s="6" t="s">
        <v>1431</v>
      </c>
      <c r="C45" s="9">
        <v>2.3784416025044801</v>
      </c>
      <c r="D45" s="6" t="s">
        <v>39</v>
      </c>
      <c r="E45" s="52"/>
      <c r="F45" s="40"/>
    </row>
    <row r="46" spans="1:6" ht="20" customHeight="1">
      <c r="A46" s="12" t="s">
        <v>157</v>
      </c>
      <c r="B46" s="6" t="s">
        <v>1432</v>
      </c>
      <c r="C46" s="9">
        <v>2.3769862517482601</v>
      </c>
      <c r="D46" s="6" t="s">
        <v>39</v>
      </c>
      <c r="E46" s="52"/>
      <c r="F46" s="40"/>
    </row>
    <row r="47" spans="1:6" ht="20" customHeight="1">
      <c r="A47" s="12" t="s">
        <v>158</v>
      </c>
      <c r="B47" s="6" t="s">
        <v>1433</v>
      </c>
      <c r="C47" s="9">
        <v>2.3750620925092099</v>
      </c>
      <c r="D47" s="6" t="s">
        <v>39</v>
      </c>
      <c r="E47" s="52"/>
      <c r="F47" s="40"/>
    </row>
    <row r="48" spans="1:6" ht="20" customHeight="1">
      <c r="A48" s="12" t="s">
        <v>159</v>
      </c>
      <c r="B48" s="6" t="s">
        <v>1434</v>
      </c>
      <c r="C48" s="9">
        <v>2.37244631550749</v>
      </c>
      <c r="D48" s="6" t="s">
        <v>39</v>
      </c>
      <c r="E48" s="52"/>
      <c r="F48" s="40"/>
    </row>
    <row r="49" spans="1:6" ht="20" customHeight="1">
      <c r="A49" s="12" t="s">
        <v>160</v>
      </c>
      <c r="B49" s="6" t="s">
        <v>1435</v>
      </c>
      <c r="C49" s="9">
        <v>2.3702888697231499</v>
      </c>
      <c r="D49" s="6" t="s">
        <v>39</v>
      </c>
      <c r="E49" s="52"/>
      <c r="F49" s="40"/>
    </row>
    <row r="50" spans="1:6" ht="20" customHeight="1">
      <c r="A50" s="12" t="s">
        <v>161</v>
      </c>
      <c r="B50" s="6" t="s">
        <v>1436</v>
      </c>
      <c r="C50" s="9">
        <v>2.3676775958925802</v>
      </c>
      <c r="D50" s="6" t="s">
        <v>39</v>
      </c>
      <c r="E50" s="52"/>
      <c r="F50" s="40"/>
    </row>
    <row r="51" spans="1:6" ht="20" customHeight="1">
      <c r="A51" s="12" t="s">
        <v>162</v>
      </c>
      <c r="B51" s="6" t="s">
        <v>1437</v>
      </c>
      <c r="C51" s="9">
        <v>1.818786424901</v>
      </c>
      <c r="D51" s="6" t="s">
        <v>39</v>
      </c>
      <c r="E51" s="52"/>
      <c r="F51" s="40"/>
    </row>
    <row r="52" spans="1:6" ht="20" customHeight="1">
      <c r="A52" s="12" t="s">
        <v>163</v>
      </c>
      <c r="B52" s="6" t="s">
        <v>1438</v>
      </c>
      <c r="C52" s="9">
        <v>1.37712267429867</v>
      </c>
      <c r="D52" s="6" t="s">
        <v>39</v>
      </c>
      <c r="E52" s="52"/>
      <c r="F52" s="40"/>
    </row>
    <row r="53" spans="1:6" ht="20" customHeight="1">
      <c r="A53" s="12" t="s">
        <v>164</v>
      </c>
      <c r="B53" s="6" t="s">
        <v>1439</v>
      </c>
      <c r="C53" s="9">
        <v>1.04254039536507</v>
      </c>
      <c r="D53" s="6" t="s">
        <v>39</v>
      </c>
      <c r="E53" s="52"/>
      <c r="F53" s="40"/>
    </row>
    <row r="54" spans="1:6" ht="20" customHeight="1">
      <c r="A54" s="12" t="s">
        <v>165</v>
      </c>
      <c r="B54" s="6" t="s">
        <v>1440</v>
      </c>
      <c r="C54" s="9">
        <v>0.789361374538609</v>
      </c>
      <c r="D54" s="6" t="s">
        <v>39</v>
      </c>
      <c r="E54" s="52"/>
      <c r="F54" s="40"/>
    </row>
    <row r="55" spans="1:6" ht="20" customHeight="1">
      <c r="A55" s="12" t="s">
        <v>166</v>
      </c>
      <c r="B55" s="6" t="s">
        <v>1441</v>
      </c>
      <c r="C55" s="9">
        <v>0.59766622669976099</v>
      </c>
      <c r="D55" s="6" t="s">
        <v>39</v>
      </c>
      <c r="E55" s="52"/>
      <c r="F55" s="40"/>
    </row>
    <row r="56" spans="1:6" ht="20" customHeight="1">
      <c r="A56" s="12" t="s">
        <v>167</v>
      </c>
      <c r="B56" s="6" t="s">
        <v>1442</v>
      </c>
      <c r="C56" s="9">
        <v>0.45252381960882698</v>
      </c>
      <c r="D56" s="6" t="s">
        <v>39</v>
      </c>
      <c r="E56" s="52"/>
      <c r="F56" s="40"/>
    </row>
    <row r="57" spans="1:6" ht="20" customHeight="1">
      <c r="A57" s="12" t="s">
        <v>168</v>
      </c>
      <c r="B57" s="6" t="s">
        <v>1443</v>
      </c>
      <c r="C57" s="9">
        <v>0.34267746319574299</v>
      </c>
      <c r="D57" s="6" t="s">
        <v>39</v>
      </c>
      <c r="E57" s="52"/>
      <c r="F57" s="40"/>
    </row>
    <row r="58" spans="1:6" ht="20" customHeight="1">
      <c r="A58" s="12" t="s">
        <v>169</v>
      </c>
      <c r="B58" s="6" t="s">
        <v>1444</v>
      </c>
      <c r="C58" s="9">
        <v>0.25944776481139398</v>
      </c>
      <c r="D58" s="6" t="s">
        <v>39</v>
      </c>
      <c r="E58" s="52"/>
      <c r="F58" s="40"/>
    </row>
    <row r="59" spans="1:6" ht="20" customHeight="1">
      <c r="A59" s="12" t="s">
        <v>170</v>
      </c>
      <c r="B59" s="6" t="s">
        <v>1445</v>
      </c>
      <c r="C59" s="9">
        <v>0.19644820906219801</v>
      </c>
      <c r="D59" s="6" t="s">
        <v>39</v>
      </c>
      <c r="E59" s="52"/>
      <c r="F59" s="40"/>
    </row>
    <row r="60" spans="1:6" ht="20" customHeight="1">
      <c r="A60" s="12" t="s">
        <v>171</v>
      </c>
      <c r="B60" s="6" t="s">
        <v>1446</v>
      </c>
      <c r="C60" s="9">
        <v>0.14876267123890999</v>
      </c>
      <c r="D60" s="6" t="s">
        <v>39</v>
      </c>
      <c r="E60" s="52"/>
      <c r="F60" s="40"/>
    </row>
    <row r="61" spans="1:6" ht="20" customHeight="1">
      <c r="A61" s="12" t="s">
        <v>172</v>
      </c>
      <c r="B61" s="6" t="s">
        <v>1447</v>
      </c>
      <c r="C61" s="9">
        <v>0.11266706322506399</v>
      </c>
      <c r="D61" s="6" t="s">
        <v>39</v>
      </c>
      <c r="E61" s="52"/>
      <c r="F61" s="40"/>
    </row>
    <row r="62" spans="1:6" ht="20" customHeight="1">
      <c r="A62" s="12" t="s">
        <v>173</v>
      </c>
      <c r="B62" s="6" t="s">
        <v>1448</v>
      </c>
      <c r="C62" s="9">
        <v>8.5293508407621399E-2</v>
      </c>
      <c r="D62" s="6" t="s">
        <v>39</v>
      </c>
      <c r="E62" s="52"/>
      <c r="F62" s="40"/>
    </row>
    <row r="63" spans="1:6" ht="20" customHeight="1">
      <c r="A63" s="12" t="s">
        <v>174</v>
      </c>
      <c r="B63" s="6" t="s">
        <v>1449</v>
      </c>
      <c r="C63" s="9">
        <v>6.45904450388399E-2</v>
      </c>
      <c r="D63" s="6" t="s">
        <v>39</v>
      </c>
      <c r="E63" s="52"/>
      <c r="F63" s="40"/>
    </row>
    <row r="64" spans="1:6" ht="20" customHeight="1">
      <c r="A64" s="12" t="s">
        <v>175</v>
      </c>
      <c r="B64" s="6" t="s">
        <v>1450</v>
      </c>
      <c r="C64" s="9">
        <v>4.8928420087148698E-2</v>
      </c>
      <c r="D64" s="6" t="s">
        <v>39</v>
      </c>
      <c r="E64" s="52"/>
      <c r="F64" s="40"/>
    </row>
    <row r="65" spans="1:6" ht="20" customHeight="1">
      <c r="A65" s="12" t="s">
        <v>176</v>
      </c>
      <c r="B65" s="6" t="s">
        <v>1451</v>
      </c>
      <c r="C65" s="9">
        <v>3.7048314050187103E-2</v>
      </c>
      <c r="D65" s="6" t="s">
        <v>39</v>
      </c>
      <c r="E65" s="52"/>
      <c r="F65" s="40"/>
    </row>
    <row r="66" spans="1:6" ht="20" customHeight="1">
      <c r="A66" s="12" t="s">
        <v>556</v>
      </c>
      <c r="B66" s="6" t="s">
        <v>1452</v>
      </c>
      <c r="C66" s="9">
        <v>2.8056807536232901E-2</v>
      </c>
      <c r="D66" s="6" t="s">
        <v>39</v>
      </c>
      <c r="E66" s="52"/>
      <c r="F66" s="40"/>
    </row>
    <row r="67" spans="1:6" ht="20" customHeight="1">
      <c r="A67" s="12" t="s">
        <v>177</v>
      </c>
      <c r="B67" s="6" t="s">
        <v>1453</v>
      </c>
      <c r="C67" s="9">
        <v>2.1249426177712399E-2</v>
      </c>
      <c r="D67" s="6" t="s">
        <v>39</v>
      </c>
      <c r="E67" s="52"/>
      <c r="F67" s="40"/>
    </row>
    <row r="68" spans="1:6" ht="20" customHeight="1">
      <c r="A68" s="12" t="s">
        <v>396</v>
      </c>
      <c r="B68" s="6" t="s">
        <v>1454</v>
      </c>
      <c r="C68" s="9">
        <v>1.6094974870535999E-2</v>
      </c>
      <c r="D68" s="6" t="s">
        <v>39</v>
      </c>
      <c r="E68" s="52"/>
      <c r="F68" s="40"/>
    </row>
    <row r="69" spans="1:6" ht="20" customHeight="1">
      <c r="A69" s="12" t="s">
        <v>397</v>
      </c>
      <c r="B69" s="6" t="s">
        <v>1455</v>
      </c>
      <c r="C69" s="9">
        <v>1.2188824440132201E-2</v>
      </c>
      <c r="D69" s="6" t="s">
        <v>39</v>
      </c>
      <c r="E69" s="52"/>
      <c r="F69" s="40"/>
    </row>
    <row r="70" spans="1:6" ht="20" customHeight="1">
      <c r="A70" s="12" t="s">
        <v>398</v>
      </c>
      <c r="B70" s="6" t="s">
        <v>1456</v>
      </c>
      <c r="C70" s="9">
        <v>9.2318675851339495E-3</v>
      </c>
      <c r="D70" s="6" t="s">
        <v>39</v>
      </c>
      <c r="E70" s="52"/>
      <c r="F70" s="40"/>
    </row>
    <row r="71" spans="1:6" ht="20" customHeight="1">
      <c r="A71" s="12" t="s">
        <v>180</v>
      </c>
      <c r="B71" s="6" t="s">
        <v>1457</v>
      </c>
      <c r="C71" s="9">
        <v>6.9921550910973101E-3</v>
      </c>
      <c r="D71" s="6" t="s">
        <v>39</v>
      </c>
      <c r="E71" s="52"/>
      <c r="F71" s="40"/>
    </row>
    <row r="72" spans="1:6" ht="20" customHeight="1">
      <c r="A72" s="12" t="s">
        <v>181</v>
      </c>
      <c r="B72" s="6" t="s">
        <v>1458</v>
      </c>
      <c r="C72" s="9">
        <v>5.2958363958051802E-3</v>
      </c>
      <c r="D72" s="6" t="s">
        <v>39</v>
      </c>
      <c r="E72" s="52"/>
      <c r="F72" s="40"/>
    </row>
    <row r="73" spans="1:6" ht="20" customHeight="1">
      <c r="A73" s="12" t="s">
        <v>182</v>
      </c>
      <c r="B73" s="31" t="s">
        <v>1459</v>
      </c>
      <c r="C73" s="38">
        <v>33.212229037080299</v>
      </c>
      <c r="D73" s="31" t="s">
        <v>39</v>
      </c>
      <c r="E73" s="83"/>
      <c r="F73" s="84"/>
    </row>
    <row r="74" spans="1:6" ht="20" customHeight="1">
      <c r="A74" s="12" t="s">
        <v>183</v>
      </c>
      <c r="B74" s="31" t="s">
        <v>1460</v>
      </c>
      <c r="C74" s="38">
        <v>0</v>
      </c>
      <c r="D74" s="31" t="s">
        <v>39</v>
      </c>
      <c r="E74" s="35"/>
      <c r="F74" s="31"/>
    </row>
    <row r="75" spans="1:6" ht="20" customHeight="1">
      <c r="A75" s="12" t="s">
        <v>184</v>
      </c>
      <c r="B75" s="6" t="s">
        <v>1461</v>
      </c>
      <c r="C75" s="9">
        <v>39.6</v>
      </c>
      <c r="D75" s="6" t="s">
        <v>39</v>
      </c>
    </row>
    <row r="76" spans="1:6" ht="20" customHeight="1">
      <c r="A76" s="12" t="s">
        <v>185</v>
      </c>
      <c r="B76" s="6" t="s">
        <v>1462</v>
      </c>
      <c r="C76" s="9">
        <v>0.94135293774860396</v>
      </c>
      <c r="D76" s="6" t="s">
        <v>39</v>
      </c>
      <c r="E76" s="11" t="s">
        <v>5241</v>
      </c>
    </row>
    <row r="77" spans="1:6" ht="20" customHeight="1">
      <c r="A77" s="12" t="s">
        <v>186</v>
      </c>
      <c r="B77" s="6" t="s">
        <v>1463</v>
      </c>
      <c r="C77" s="9">
        <v>1.01538461538461</v>
      </c>
      <c r="D77" s="6" t="s">
        <v>39</v>
      </c>
    </row>
    <row r="78" spans="1:6" ht="20" customHeight="1">
      <c r="A78" s="12" t="s">
        <v>187</v>
      </c>
      <c r="B78" s="6" t="s">
        <v>1464</v>
      </c>
      <c r="C78" s="9">
        <v>1.0440757845287301</v>
      </c>
      <c r="D78" s="6" t="s">
        <v>39</v>
      </c>
      <c r="E78" s="64" t="s">
        <v>7312</v>
      </c>
    </row>
    <row r="79" spans="1:6" ht="20" customHeight="1">
      <c r="A79" s="12" t="s">
        <v>188</v>
      </c>
      <c r="B79" s="6" t="s">
        <v>1465</v>
      </c>
      <c r="C79" s="9">
        <v>1.04332324756201</v>
      </c>
      <c r="D79" s="6" t="s">
        <v>39</v>
      </c>
    </row>
    <row r="80" spans="1:6" ht="20" customHeight="1">
      <c r="A80" s="12" t="s">
        <v>189</v>
      </c>
      <c r="B80" s="6" t="s">
        <v>1466</v>
      </c>
      <c r="C80" s="9">
        <v>1.03286033137273</v>
      </c>
      <c r="D80" s="6" t="s">
        <v>39</v>
      </c>
    </row>
    <row r="81" spans="1:4" ht="20" customHeight="1">
      <c r="A81" s="12" t="s">
        <v>190</v>
      </c>
      <c r="B81" s="6" t="s">
        <v>1467</v>
      </c>
      <c r="C81" s="9">
        <v>1.0153846206418899</v>
      </c>
      <c r="D81" s="6" t="s">
        <v>39</v>
      </c>
    </row>
    <row r="82" spans="1:4" ht="20" customHeight="1">
      <c r="A82" s="12" t="s">
        <v>191</v>
      </c>
      <c r="B82" s="6" t="s">
        <v>1468</v>
      </c>
      <c r="C82" s="9">
        <v>1.0153846154070501</v>
      </c>
      <c r="D82" s="6" t="s">
        <v>39</v>
      </c>
    </row>
    <row r="83" spans="1:4" ht="20" customHeight="1">
      <c r="A83" s="12" t="s">
        <v>192</v>
      </c>
      <c r="B83" s="6" t="s">
        <v>1469</v>
      </c>
      <c r="C83" s="9">
        <v>1.0153846153713</v>
      </c>
      <c r="D83" s="6" t="s">
        <v>39</v>
      </c>
    </row>
    <row r="84" spans="1:4" ht="20" customHeight="1">
      <c r="A84" s="12" t="s">
        <v>193</v>
      </c>
      <c r="B84" s="6" t="s">
        <v>1470</v>
      </c>
      <c r="C84" s="9">
        <v>1.01538461536598</v>
      </c>
      <c r="D84" s="6" t="s">
        <v>39</v>
      </c>
    </row>
    <row r="85" spans="1:4" ht="20" customHeight="1">
      <c r="A85" s="12" t="s">
        <v>194</v>
      </c>
      <c r="B85" s="6" t="s">
        <v>1471</v>
      </c>
      <c r="C85" s="9">
        <v>1.0153846153588999</v>
      </c>
      <c r="D85" s="6" t="s">
        <v>39</v>
      </c>
    </row>
    <row r="86" spans="1:4" ht="20" customHeight="1">
      <c r="A86" s="12" t="s">
        <v>195</v>
      </c>
      <c r="B86" s="6" t="s">
        <v>1472</v>
      </c>
      <c r="C86" s="9">
        <v>1.01538461534958</v>
      </c>
      <c r="D86" s="6" t="s">
        <v>39</v>
      </c>
    </row>
    <row r="87" spans="1:4" ht="20" customHeight="1">
      <c r="A87" s="12" t="s">
        <v>196</v>
      </c>
      <c r="B87" s="6" t="s">
        <v>1473</v>
      </c>
      <c r="C87" s="9">
        <v>1.0153846153374599</v>
      </c>
      <c r="D87" s="6" t="s">
        <v>39</v>
      </c>
    </row>
    <row r="88" spans="1:4" ht="20" customHeight="1">
      <c r="A88" s="12" t="s">
        <v>197</v>
      </c>
      <c r="B88" s="6" t="s">
        <v>1474</v>
      </c>
      <c r="C88" s="9">
        <v>1.01538461532186</v>
      </c>
      <c r="D88" s="6" t="s">
        <v>39</v>
      </c>
    </row>
    <row r="89" spans="1:4" ht="20" customHeight="1">
      <c r="A89" s="12" t="s">
        <v>198</v>
      </c>
      <c r="B89" s="6" t="s">
        <v>1475</v>
      </c>
      <c r="C89" s="9">
        <v>1.0153846153020101</v>
      </c>
      <c r="D89" s="6" t="s">
        <v>39</v>
      </c>
    </row>
    <row r="90" spans="1:4" ht="20" customHeight="1">
      <c r="A90" s="12" t="s">
        <v>199</v>
      </c>
      <c r="B90" s="6" t="s">
        <v>1476</v>
      </c>
      <c r="C90" s="9">
        <v>1.0153846152769901</v>
      </c>
      <c r="D90" s="6" t="s">
        <v>39</v>
      </c>
    </row>
    <row r="91" spans="1:4" ht="20" customHeight="1">
      <c r="A91" s="12" t="s">
        <v>200</v>
      </c>
      <c r="B91" s="6" t="s">
        <v>1477</v>
      </c>
      <c r="C91" s="9">
        <v>1.01538461524574</v>
      </c>
      <c r="D91" s="6" t="s">
        <v>39</v>
      </c>
    </row>
    <row r="92" spans="1:4" ht="20" customHeight="1">
      <c r="A92" s="12" t="s">
        <v>201</v>
      </c>
      <c r="B92" s="6" t="s">
        <v>1478</v>
      </c>
      <c r="C92" s="9">
        <v>1.01538461520706</v>
      </c>
      <c r="D92" s="6" t="s">
        <v>39</v>
      </c>
    </row>
    <row r="93" spans="1:4" ht="20" customHeight="1">
      <c r="A93" s="12" t="s">
        <v>202</v>
      </c>
      <c r="B93" s="6" t="s">
        <v>1479</v>
      </c>
      <c r="C93" s="9">
        <v>1.01538461515956</v>
      </c>
      <c r="D93" s="6" t="s">
        <v>39</v>
      </c>
    </row>
    <row r="94" spans="1:4" ht="20" customHeight="1">
      <c r="A94" s="12" t="s">
        <v>203</v>
      </c>
      <c r="B94" s="6" t="s">
        <v>1480</v>
      </c>
      <c r="C94" s="9">
        <v>1.0153846151017001</v>
      </c>
      <c r="D94" s="6" t="s">
        <v>39</v>
      </c>
    </row>
    <row r="95" spans="1:4" ht="20" customHeight="1">
      <c r="A95" s="12" t="s">
        <v>204</v>
      </c>
      <c r="B95" s="6" t="s">
        <v>1481</v>
      </c>
      <c r="C95" s="9">
        <v>1.01538461503174</v>
      </c>
      <c r="D95" s="6" t="s">
        <v>39</v>
      </c>
    </row>
    <row r="96" spans="1:4" ht="20" customHeight="1">
      <c r="A96" s="12" t="s">
        <v>205</v>
      </c>
      <c r="B96" s="6" t="s">
        <v>1482</v>
      </c>
      <c r="C96" s="9">
        <v>1.0153846149477499</v>
      </c>
      <c r="D96" s="6" t="s">
        <v>39</v>
      </c>
    </row>
    <row r="97" spans="1:6" ht="20" customHeight="1">
      <c r="A97" s="12" t="s">
        <v>206</v>
      </c>
      <c r="B97" s="6" t="s">
        <v>1483</v>
      </c>
      <c r="C97" s="9">
        <v>1.0153846148476</v>
      </c>
      <c r="D97" s="6" t="s">
        <v>39</v>
      </c>
    </row>
    <row r="98" spans="1:6" ht="20" customHeight="1">
      <c r="A98" s="12" t="s">
        <v>207</v>
      </c>
      <c r="B98" s="6" t="s">
        <v>1484</v>
      </c>
      <c r="C98" s="9">
        <v>1.01538461472893</v>
      </c>
      <c r="D98" s="6" t="s">
        <v>39</v>
      </c>
    </row>
    <row r="99" spans="1:6" ht="20" customHeight="1">
      <c r="A99" s="12" t="s">
        <v>208</v>
      </c>
      <c r="B99" s="6" t="s">
        <v>1485</v>
      </c>
      <c r="C99" s="9">
        <v>1.0153846145891601</v>
      </c>
      <c r="D99" s="6" t="s">
        <v>39</v>
      </c>
    </row>
    <row r="100" spans="1:6" ht="20" customHeight="1">
      <c r="A100" s="12" t="s">
        <v>209</v>
      </c>
      <c r="B100" s="6" t="s">
        <v>1486</v>
      </c>
      <c r="C100" s="9">
        <v>1.0153846144255101</v>
      </c>
      <c r="D100" s="6" t="s">
        <v>39</v>
      </c>
    </row>
    <row r="101" spans="1:6" ht="20" customHeight="1">
      <c r="A101" s="12" t="s">
        <v>210</v>
      </c>
      <c r="B101" s="6" t="s">
        <v>1487</v>
      </c>
      <c r="C101" s="9">
        <v>1.0153846142349501</v>
      </c>
      <c r="D101" s="6" t="s">
        <v>39</v>
      </c>
    </row>
    <row r="102" spans="1:6" ht="20" customHeight="1">
      <c r="A102" s="12" t="s">
        <v>211</v>
      </c>
      <c r="B102" s="6" t="s">
        <v>1488</v>
      </c>
      <c r="C102" s="9">
        <v>1.01538461401421</v>
      </c>
      <c r="D102" s="6" t="s">
        <v>39</v>
      </c>
    </row>
    <row r="103" spans="1:6" ht="20" customHeight="1">
      <c r="A103" s="12" t="s">
        <v>212</v>
      </c>
      <c r="B103" s="6" t="s">
        <v>1489</v>
      </c>
      <c r="C103" s="9">
        <v>1.0153846137597899</v>
      </c>
      <c r="D103" s="6" t="s">
        <v>39</v>
      </c>
    </row>
    <row r="104" spans="1:6" ht="20" customHeight="1">
      <c r="A104" s="12" t="s">
        <v>399</v>
      </c>
      <c r="B104" s="6" t="s">
        <v>1490</v>
      </c>
      <c r="C104" s="9">
        <v>1.0153846134679501</v>
      </c>
      <c r="D104" s="6" t="s">
        <v>39</v>
      </c>
    </row>
    <row r="105" spans="1:6" ht="20" customHeight="1">
      <c r="A105" s="12" t="s">
        <v>400</v>
      </c>
      <c r="B105" s="6" t="s">
        <v>1491</v>
      </c>
      <c r="C105" s="9">
        <v>1.0153846131347299</v>
      </c>
      <c r="D105" s="6" t="s">
        <v>39</v>
      </c>
    </row>
    <row r="106" spans="1:6" ht="20" customHeight="1">
      <c r="A106" s="12" t="s">
        <v>401</v>
      </c>
      <c r="B106" s="6" t="s">
        <v>1492</v>
      </c>
      <c r="C106" s="9">
        <v>1.0153846127559201</v>
      </c>
      <c r="D106" s="6" t="s">
        <v>39</v>
      </c>
    </row>
    <row r="107" spans="1:6" ht="20" customHeight="1">
      <c r="A107" s="12" t="s">
        <v>230</v>
      </c>
      <c r="B107" s="6" t="s">
        <v>1493</v>
      </c>
      <c r="C107" s="9">
        <v>1.01538461232706</v>
      </c>
      <c r="D107" s="6" t="s">
        <v>39</v>
      </c>
    </row>
    <row r="108" spans="1:6" ht="20" customHeight="1">
      <c r="A108" s="12" t="s">
        <v>231</v>
      </c>
      <c r="B108" s="6" t="s">
        <v>1494</v>
      </c>
      <c r="C108" s="9">
        <v>0.76322673970685695</v>
      </c>
      <c r="D108" s="6" t="s">
        <v>39</v>
      </c>
      <c r="E108" s="11" t="s">
        <v>5242</v>
      </c>
    </row>
    <row r="109" spans="1:6" ht="20" customHeight="1">
      <c r="A109" s="12" t="s">
        <v>232</v>
      </c>
      <c r="B109" s="6" t="s">
        <v>1495</v>
      </c>
      <c r="C109" s="9">
        <v>1.2701036959536101</v>
      </c>
      <c r="D109" s="6" t="s">
        <v>39</v>
      </c>
      <c r="E109" s="11" t="s">
        <v>5243</v>
      </c>
    </row>
    <row r="110" spans="1:6" ht="20" customHeight="1">
      <c r="A110" s="12" t="s">
        <v>233</v>
      </c>
      <c r="B110" s="6" t="s">
        <v>1496</v>
      </c>
      <c r="C110" s="9">
        <v>1.26934158694226</v>
      </c>
      <c r="D110" s="6" t="s">
        <v>39</v>
      </c>
      <c r="E110" s="11" t="s">
        <v>5244</v>
      </c>
    </row>
    <row r="111" spans="1:6" ht="20" customHeight="1">
      <c r="A111" s="12" t="s">
        <v>234</v>
      </c>
      <c r="B111" s="44" t="s">
        <v>1497</v>
      </c>
      <c r="C111" s="62">
        <v>3.0461538461538402</v>
      </c>
      <c r="D111" s="44" t="s">
        <v>39</v>
      </c>
      <c r="E111" s="63" t="s">
        <v>5245</v>
      </c>
      <c r="F111" s="44"/>
    </row>
    <row r="112" spans="1:6" ht="20" customHeight="1">
      <c r="A112" s="12" t="s">
        <v>235</v>
      </c>
      <c r="B112" s="31" t="s">
        <v>2056</v>
      </c>
      <c r="C112" s="38">
        <v>0.76153846153846105</v>
      </c>
      <c r="D112" s="31" t="s">
        <v>39</v>
      </c>
      <c r="E112" s="35" t="s">
        <v>5246</v>
      </c>
      <c r="F112" s="31"/>
    </row>
    <row r="113" spans="1:5" ht="20" customHeight="1">
      <c r="A113" s="12" t="s">
        <v>1361</v>
      </c>
      <c r="B113" s="6" t="s">
        <v>1498</v>
      </c>
      <c r="C113" s="9">
        <v>24.6279288287048</v>
      </c>
      <c r="D113" s="6" t="s">
        <v>39</v>
      </c>
      <c r="E113" s="11" t="s">
        <v>5247</v>
      </c>
    </row>
    <row r="114" spans="1:5" ht="20" customHeight="1">
      <c r="A114" s="12" t="s">
        <v>236</v>
      </c>
      <c r="B114" s="6" t="s">
        <v>1499</v>
      </c>
      <c r="C114" s="9">
        <v>15.40822414634</v>
      </c>
      <c r="D114" s="6" t="s">
        <v>39</v>
      </c>
    </row>
    <row r="115" spans="1:5" ht="20" customHeight="1">
      <c r="A115" s="12" t="s">
        <v>237</v>
      </c>
      <c r="B115" s="6" t="s">
        <v>1500</v>
      </c>
      <c r="C115" s="9">
        <v>9.5377155112839294</v>
      </c>
      <c r="D115" s="6" t="s">
        <v>39</v>
      </c>
      <c r="E115" s="64" t="s">
        <v>7311</v>
      </c>
    </row>
    <row r="116" spans="1:5" ht="20" customHeight="1">
      <c r="A116" s="12" t="s">
        <v>238</v>
      </c>
      <c r="B116" s="6" t="s">
        <v>1501</v>
      </c>
      <c r="C116" s="9">
        <v>4.8646192498079799</v>
      </c>
      <c r="D116" s="6" t="s">
        <v>39</v>
      </c>
    </row>
    <row r="117" spans="1:5" ht="20" customHeight="1">
      <c r="A117" s="12" t="s">
        <v>239</v>
      </c>
      <c r="B117" s="6" t="s">
        <v>1502</v>
      </c>
      <c r="C117" s="9">
        <v>0.63152027468086602</v>
      </c>
      <c r="D117" s="6" t="s">
        <v>39</v>
      </c>
    </row>
    <row r="118" spans="1:5" ht="20" customHeight="1">
      <c r="A118" s="12" t="s">
        <v>240</v>
      </c>
      <c r="B118" s="6" t="s">
        <v>1503</v>
      </c>
      <c r="C118" s="9">
        <v>0.26629794095405501</v>
      </c>
      <c r="D118" s="6" t="s">
        <v>39</v>
      </c>
    </row>
    <row r="119" spans="1:5" ht="20" customHeight="1">
      <c r="A119" s="12" t="s">
        <v>241</v>
      </c>
      <c r="B119" s="6" t="s">
        <v>1504</v>
      </c>
      <c r="C119" s="9">
        <v>0.27203201769101099</v>
      </c>
      <c r="D119" s="6" t="s">
        <v>39</v>
      </c>
    </row>
    <row r="120" spans="1:5" ht="20" customHeight="1">
      <c r="A120" s="12" t="s">
        <v>242</v>
      </c>
      <c r="B120" s="6" t="s">
        <v>1505</v>
      </c>
      <c r="C120" s="9">
        <v>0.27776525900690002</v>
      </c>
      <c r="D120" s="6" t="s">
        <v>39</v>
      </c>
    </row>
    <row r="121" spans="1:5" ht="20" customHeight="1">
      <c r="A121" s="12" t="s">
        <v>243</v>
      </c>
      <c r="B121" s="6" t="s">
        <v>1506</v>
      </c>
      <c r="C121" s="9">
        <v>0.28349854689594001</v>
      </c>
      <c r="D121" s="6" t="s">
        <v>39</v>
      </c>
    </row>
    <row r="122" spans="1:5" ht="20" customHeight="1">
      <c r="A122" s="12" t="s">
        <v>244</v>
      </c>
      <c r="B122" s="6" t="s">
        <v>1507</v>
      </c>
      <c r="C122" s="9">
        <v>0.28923183232911098</v>
      </c>
      <c r="D122" s="6" t="s">
        <v>39</v>
      </c>
    </row>
    <row r="123" spans="1:5" ht="20" customHeight="1">
      <c r="A123" s="12" t="s">
        <v>245</v>
      </c>
      <c r="B123" s="6" t="s">
        <v>1508</v>
      </c>
      <c r="C123" s="9">
        <v>0.29496511786649798</v>
      </c>
      <c r="D123" s="6" t="s">
        <v>39</v>
      </c>
    </row>
    <row r="124" spans="1:5" ht="20" customHeight="1">
      <c r="A124" s="12" t="s">
        <v>246</v>
      </c>
      <c r="B124" s="6" t="s">
        <v>1509</v>
      </c>
      <c r="C124" s="9">
        <v>0.30069840336628301</v>
      </c>
      <c r="D124" s="6" t="s">
        <v>39</v>
      </c>
    </row>
    <row r="125" spans="1:5" ht="20" customHeight="1">
      <c r="A125" s="12" t="s">
        <v>247</v>
      </c>
      <c r="B125" s="6" t="s">
        <v>1510</v>
      </c>
      <c r="C125" s="9">
        <v>0.30643168882730698</v>
      </c>
      <c r="D125" s="6" t="s">
        <v>39</v>
      </c>
    </row>
    <row r="126" spans="1:5" ht="20" customHeight="1">
      <c r="A126" s="12" t="s">
        <v>248</v>
      </c>
      <c r="B126" s="6" t="s">
        <v>1511</v>
      </c>
      <c r="C126" s="9">
        <v>0.31216497423922601</v>
      </c>
      <c r="D126" s="6" t="s">
        <v>39</v>
      </c>
    </row>
    <row r="127" spans="1:5" ht="20" customHeight="1">
      <c r="A127" s="12" t="s">
        <v>249</v>
      </c>
      <c r="B127" s="6" t="s">
        <v>1512</v>
      </c>
      <c r="C127" s="9">
        <v>0.317898259590153</v>
      </c>
      <c r="D127" s="6" t="s">
        <v>39</v>
      </c>
    </row>
    <row r="128" spans="1:5" ht="20" customHeight="1">
      <c r="A128" s="12" t="s">
        <v>250</v>
      </c>
      <c r="B128" s="6" t="s">
        <v>1513</v>
      </c>
      <c r="C128" s="9">
        <v>0.323631544865982</v>
      </c>
      <c r="D128" s="6" t="s">
        <v>39</v>
      </c>
    </row>
    <row r="129" spans="1:4" ht="20" customHeight="1">
      <c r="A129" s="12" t="s">
        <v>251</v>
      </c>
      <c r="B129" s="6" t="s">
        <v>1514</v>
      </c>
      <c r="C129" s="9">
        <v>0.32936483005015399</v>
      </c>
      <c r="D129" s="6" t="s">
        <v>39</v>
      </c>
    </row>
    <row r="130" spans="1:4" ht="20" customHeight="1">
      <c r="A130" s="12" t="s">
        <v>252</v>
      </c>
      <c r="B130" s="6" t="s">
        <v>1515</v>
      </c>
      <c r="C130" s="9">
        <v>0.33509811512338</v>
      </c>
      <c r="D130" s="6" t="s">
        <v>39</v>
      </c>
    </row>
    <row r="131" spans="1:4" ht="20" customHeight="1">
      <c r="A131" s="12" t="s">
        <v>253</v>
      </c>
      <c r="B131" s="6" t="s">
        <v>1516</v>
      </c>
      <c r="C131" s="9">
        <v>0.340831400063348</v>
      </c>
      <c r="D131" s="6" t="s">
        <v>39</v>
      </c>
    </row>
    <row r="132" spans="1:4" ht="20" customHeight="1">
      <c r="A132" s="12" t="s">
        <v>254</v>
      </c>
      <c r="B132" s="6" t="s">
        <v>1517</v>
      </c>
      <c r="C132" s="9">
        <v>0.34656468484444403</v>
      </c>
      <c r="D132" s="6" t="s">
        <v>39</v>
      </c>
    </row>
    <row r="133" spans="1:4" ht="20" customHeight="1">
      <c r="A133" s="12" t="s">
        <v>255</v>
      </c>
      <c r="B133" s="6" t="s">
        <v>1518</v>
      </c>
      <c r="C133" s="9">
        <v>0.35229796943745401</v>
      </c>
      <c r="D133" s="6" t="s">
        <v>39</v>
      </c>
    </row>
    <row r="134" spans="1:4" ht="20" customHeight="1">
      <c r="A134" s="12" t="s">
        <v>256</v>
      </c>
      <c r="B134" s="6" t="s">
        <v>1519</v>
      </c>
      <c r="C134" s="9">
        <v>0.35803125380926398</v>
      </c>
      <c r="D134" s="6" t="s">
        <v>39</v>
      </c>
    </row>
    <row r="135" spans="1:4" ht="20" customHeight="1">
      <c r="A135" s="12" t="s">
        <v>553</v>
      </c>
      <c r="B135" s="6" t="s">
        <v>1520</v>
      </c>
      <c r="C135" s="9">
        <v>0.36376453792257102</v>
      </c>
      <c r="D135" s="6" t="s">
        <v>39</v>
      </c>
    </row>
    <row r="136" spans="1:4" ht="20" customHeight="1">
      <c r="A136" s="12" t="s">
        <v>257</v>
      </c>
      <c r="B136" s="6" t="s">
        <v>1521</v>
      </c>
      <c r="C136" s="9">
        <v>0.36949782173558898</v>
      </c>
      <c r="D136" s="6" t="s">
        <v>39</v>
      </c>
    </row>
    <row r="137" spans="1:4" ht="20" customHeight="1">
      <c r="A137" s="12" t="s">
        <v>258</v>
      </c>
      <c r="B137" s="6" t="s">
        <v>1522</v>
      </c>
      <c r="C137" s="9">
        <v>0.375231105201763</v>
      </c>
      <c r="D137" s="6" t="s">
        <v>39</v>
      </c>
    </row>
    <row r="138" spans="1:4" ht="20" customHeight="1">
      <c r="A138" s="12" t="s">
        <v>259</v>
      </c>
      <c r="B138" s="6" t="s">
        <v>1523</v>
      </c>
      <c r="C138" s="9">
        <v>0.38096438826948698</v>
      </c>
      <c r="D138" s="6" t="s">
        <v>39</v>
      </c>
    </row>
    <row r="139" spans="1:4" ht="20" customHeight="1">
      <c r="A139" s="12" t="s">
        <v>260</v>
      </c>
      <c r="B139" s="6" t="s">
        <v>1524</v>
      </c>
      <c r="C139" s="9">
        <v>0.38669767088184498</v>
      </c>
      <c r="D139" s="6" t="s">
        <v>39</v>
      </c>
    </row>
    <row r="140" spans="1:4" ht="20" customHeight="1">
      <c r="A140" s="12" t="s">
        <v>261</v>
      </c>
      <c r="B140" s="6" t="s">
        <v>1525</v>
      </c>
      <c r="C140" s="9">
        <v>0.392430952976346</v>
      </c>
      <c r="D140" s="6" t="s">
        <v>39</v>
      </c>
    </row>
    <row r="141" spans="1:4" ht="20" customHeight="1">
      <c r="A141" s="12" t="s">
        <v>402</v>
      </c>
      <c r="B141" s="6" t="s">
        <v>1526</v>
      </c>
      <c r="C141" s="9">
        <v>0.39816423448469102</v>
      </c>
      <c r="D141" s="6" t="s">
        <v>39</v>
      </c>
    </row>
    <row r="142" spans="1:4" ht="20" customHeight="1">
      <c r="A142" s="12" t="s">
        <v>403</v>
      </c>
      <c r="B142" s="6" t="s">
        <v>1527</v>
      </c>
      <c r="C142" s="9">
        <v>0.40389751533253998</v>
      </c>
      <c r="D142" s="6" t="s">
        <v>39</v>
      </c>
    </row>
    <row r="143" spans="1:4" ht="20" customHeight="1">
      <c r="A143" s="12" t="s">
        <v>404</v>
      </c>
      <c r="B143" s="6" t="s">
        <v>1528</v>
      </c>
      <c r="C143" s="9">
        <v>0.40963079543931102</v>
      </c>
      <c r="D143" s="6" t="s">
        <v>39</v>
      </c>
    </row>
    <row r="144" spans="1:4" ht="20" customHeight="1">
      <c r="A144" s="12" t="s">
        <v>338</v>
      </c>
      <c r="B144" s="6" t="s">
        <v>1529</v>
      </c>
      <c r="C144" s="9">
        <v>0.41536407471798797</v>
      </c>
      <c r="D144" s="6" t="s">
        <v>39</v>
      </c>
    </row>
    <row r="145" spans="1:6" ht="20" customHeight="1">
      <c r="A145" s="12" t="s">
        <v>339</v>
      </c>
      <c r="B145" s="6" t="s">
        <v>1530</v>
      </c>
      <c r="C145" s="9">
        <v>5.8436334997344002</v>
      </c>
      <c r="D145" s="6" t="s">
        <v>39</v>
      </c>
      <c r="E145" s="11" t="s">
        <v>5248</v>
      </c>
    </row>
    <row r="146" spans="1:6" ht="20" customHeight="1">
      <c r="A146" s="12" t="s">
        <v>340</v>
      </c>
      <c r="B146" s="6" t="s">
        <v>1531</v>
      </c>
      <c r="C146" s="9">
        <v>49.130739921639098</v>
      </c>
      <c r="D146" s="6" t="s">
        <v>39</v>
      </c>
      <c r="E146" s="11" t="s">
        <v>5249</v>
      </c>
    </row>
    <row r="147" spans="1:6" ht="20" customHeight="1">
      <c r="A147" s="12" t="s">
        <v>341</v>
      </c>
      <c r="B147" s="6" t="s">
        <v>1532</v>
      </c>
      <c r="C147" s="9">
        <v>45.031380095177802</v>
      </c>
      <c r="D147" s="6" t="s">
        <v>39</v>
      </c>
      <c r="E147" s="11" t="s">
        <v>5250</v>
      </c>
    </row>
    <row r="148" spans="1:6" ht="20" customHeight="1">
      <c r="A148" s="12" t="s">
        <v>342</v>
      </c>
      <c r="B148" s="44" t="s">
        <v>1533</v>
      </c>
      <c r="C148" s="62">
        <v>0.44984292309414498</v>
      </c>
      <c r="D148" s="44" t="s">
        <v>39</v>
      </c>
      <c r="E148" s="63" t="s">
        <v>5251</v>
      </c>
      <c r="F148" s="44"/>
    </row>
    <row r="149" spans="1:6" ht="20" customHeight="1">
      <c r="A149" s="12" t="s">
        <v>343</v>
      </c>
      <c r="B149" s="31" t="s">
        <v>2057</v>
      </c>
      <c r="C149" s="38">
        <v>1.38318538904351</v>
      </c>
      <c r="D149" s="31" t="s">
        <v>39</v>
      </c>
      <c r="E149" s="35" t="s">
        <v>5252</v>
      </c>
      <c r="F149" s="31"/>
    </row>
    <row r="150" spans="1:6" ht="20" customHeight="1">
      <c r="A150" s="12" t="s">
        <v>344</v>
      </c>
      <c r="B150" s="31" t="s">
        <v>1534</v>
      </c>
      <c r="C150" s="38">
        <v>0</v>
      </c>
      <c r="D150" s="31" t="s">
        <v>39</v>
      </c>
      <c r="E150" s="35"/>
      <c r="F150" s="31"/>
    </row>
    <row r="151" spans="1:6" ht="20" customHeight="1">
      <c r="A151" s="12" t="s">
        <v>345</v>
      </c>
      <c r="B151" s="6" t="s">
        <v>1535</v>
      </c>
      <c r="C151" s="9">
        <v>2.07313669553253E-28</v>
      </c>
      <c r="D151" s="6" t="s">
        <v>179</v>
      </c>
    </row>
    <row r="152" spans="1:6" ht="20" customHeight="1">
      <c r="A152" s="12" t="s">
        <v>346</v>
      </c>
      <c r="B152" s="6" t="s">
        <v>1536</v>
      </c>
      <c r="C152" s="9">
        <v>1.55627272891987E-28</v>
      </c>
      <c r="D152" s="6" t="s">
        <v>178</v>
      </c>
    </row>
    <row r="153" spans="1:6" ht="20" customHeight="1">
      <c r="A153" s="12" t="s">
        <v>347</v>
      </c>
      <c r="B153" s="6" t="s">
        <v>1537</v>
      </c>
      <c r="C153" s="9">
        <v>2.5811463827169698E-28</v>
      </c>
      <c r="D153" s="6" t="s">
        <v>178</v>
      </c>
    </row>
    <row r="154" spans="1:6" ht="20" customHeight="1">
      <c r="A154" s="12" t="s">
        <v>348</v>
      </c>
      <c r="B154" s="6" t="s">
        <v>1538</v>
      </c>
      <c r="C154" s="9">
        <v>6.8713450292397595E-4</v>
      </c>
      <c r="D154" s="6" t="s">
        <v>178</v>
      </c>
    </row>
    <row r="155" spans="1:6" ht="20" customHeight="1">
      <c r="A155" s="12" t="s">
        <v>349</v>
      </c>
      <c r="B155" s="6" t="s">
        <v>1539</v>
      </c>
      <c r="C155" s="9">
        <v>1.33810403200984E-3</v>
      </c>
      <c r="D155" s="6" t="s">
        <v>178</v>
      </c>
    </row>
    <row r="156" spans="1:6" ht="20" customHeight="1">
      <c r="A156" s="12" t="s">
        <v>350</v>
      </c>
      <c r="B156" s="6" t="s">
        <v>1540</v>
      </c>
      <c r="C156" s="9">
        <v>1.99097698077141E-3</v>
      </c>
      <c r="D156" s="6" t="s">
        <v>178</v>
      </c>
    </row>
    <row r="157" spans="1:6" ht="20" customHeight="1">
      <c r="A157" s="12" t="s">
        <v>351</v>
      </c>
      <c r="B157" s="6" t="s">
        <v>1541</v>
      </c>
      <c r="C157" s="9">
        <v>2.64374974955004E-3</v>
      </c>
      <c r="D157" s="6" t="s">
        <v>178</v>
      </c>
    </row>
    <row r="158" spans="1:6" ht="20" customHeight="1">
      <c r="A158" s="12" t="s">
        <v>352</v>
      </c>
      <c r="B158" s="6" t="s">
        <v>1542</v>
      </c>
      <c r="C158" s="9">
        <v>3.2965277909593502E-3</v>
      </c>
      <c r="D158" s="6" t="s">
        <v>178</v>
      </c>
    </row>
    <row r="159" spans="1:6" ht="20" customHeight="1">
      <c r="A159" s="12" t="s">
        <v>353</v>
      </c>
      <c r="B159" s="6" t="s">
        <v>1543</v>
      </c>
      <c r="C159" s="9">
        <v>3.94930555486178E-3</v>
      </c>
      <c r="D159" s="6" t="s">
        <v>178</v>
      </c>
    </row>
    <row r="160" spans="1:6" ht="20" customHeight="1">
      <c r="A160" s="12" t="s">
        <v>354</v>
      </c>
      <c r="B160" s="6" t="s">
        <v>1544</v>
      </c>
      <c r="C160" s="9">
        <v>4.6020833333698403E-3</v>
      </c>
      <c r="D160" s="6" t="s">
        <v>178</v>
      </c>
    </row>
    <row r="161" spans="1:4" ht="20" customHeight="1">
      <c r="A161" s="12" t="s">
        <v>355</v>
      </c>
      <c r="B161" s="6" t="s">
        <v>1545</v>
      </c>
      <c r="C161" s="9">
        <v>5.25486111110919E-3</v>
      </c>
      <c r="D161" s="6" t="s">
        <v>178</v>
      </c>
    </row>
    <row r="162" spans="1:4" ht="20" customHeight="1">
      <c r="A162" s="12" t="s">
        <v>356</v>
      </c>
      <c r="B162" s="6" t="s">
        <v>1546</v>
      </c>
      <c r="C162" s="9">
        <v>5.90763888888899E-3</v>
      </c>
      <c r="D162" s="6" t="s">
        <v>178</v>
      </c>
    </row>
    <row r="163" spans="1:4" ht="20" customHeight="1">
      <c r="A163" s="12" t="s">
        <v>357</v>
      </c>
      <c r="B163" s="6" t="s">
        <v>1547</v>
      </c>
      <c r="C163" s="9">
        <v>6.5604166666666597E-3</v>
      </c>
      <c r="D163" s="6" t="s">
        <v>178</v>
      </c>
    </row>
    <row r="164" spans="1:4" ht="20" customHeight="1">
      <c r="A164" s="12" t="s">
        <v>358</v>
      </c>
      <c r="B164" s="6" t="s">
        <v>1548</v>
      </c>
      <c r="C164" s="9">
        <v>7.2131944444444396E-3</v>
      </c>
      <c r="D164" s="6" t="s">
        <v>178</v>
      </c>
    </row>
    <row r="165" spans="1:4" ht="20" customHeight="1">
      <c r="A165" s="12" t="s">
        <v>359</v>
      </c>
      <c r="B165" s="6" t="s">
        <v>1549</v>
      </c>
      <c r="C165" s="9">
        <v>7.8659722222222204E-3</v>
      </c>
      <c r="D165" s="6" t="s">
        <v>178</v>
      </c>
    </row>
    <row r="166" spans="1:4" ht="20" customHeight="1">
      <c r="A166" s="12" t="s">
        <v>360</v>
      </c>
      <c r="B166" s="6" t="s">
        <v>1550</v>
      </c>
      <c r="C166" s="9">
        <v>8.5187500000000003E-3</v>
      </c>
      <c r="D166" s="6" t="s">
        <v>178</v>
      </c>
    </row>
    <row r="167" spans="1:4" ht="20" customHeight="1">
      <c r="A167" s="12" t="s">
        <v>361</v>
      </c>
      <c r="B167" s="6" t="s">
        <v>1551</v>
      </c>
      <c r="C167" s="9">
        <v>9.1715277777777802E-3</v>
      </c>
      <c r="D167" s="6" t="s">
        <v>178</v>
      </c>
    </row>
    <row r="168" spans="1:4" ht="20" customHeight="1">
      <c r="A168" s="12" t="s">
        <v>362</v>
      </c>
      <c r="B168" s="6" t="s">
        <v>1552</v>
      </c>
      <c r="C168" s="9">
        <v>9.8243055555555601E-3</v>
      </c>
      <c r="D168" s="6" t="s">
        <v>178</v>
      </c>
    </row>
    <row r="169" spans="1:4" ht="20" customHeight="1">
      <c r="A169" s="12" t="s">
        <v>363</v>
      </c>
      <c r="B169" s="6" t="s">
        <v>1553</v>
      </c>
      <c r="C169" s="9">
        <v>1.04770833333333E-2</v>
      </c>
      <c r="D169" s="6" t="s">
        <v>178</v>
      </c>
    </row>
    <row r="170" spans="1:4" ht="20" customHeight="1">
      <c r="A170" s="12" t="s">
        <v>364</v>
      </c>
      <c r="B170" s="6" t="s">
        <v>1554</v>
      </c>
      <c r="C170" s="9">
        <v>1.1129861111111101E-2</v>
      </c>
      <c r="D170" s="6" t="s">
        <v>178</v>
      </c>
    </row>
    <row r="171" spans="1:4" ht="20" customHeight="1">
      <c r="A171" s="12" t="s">
        <v>365</v>
      </c>
      <c r="B171" s="6" t="s">
        <v>1555</v>
      </c>
      <c r="C171" s="9">
        <v>1.1782638888888799E-2</v>
      </c>
      <c r="D171" s="6" t="s">
        <v>178</v>
      </c>
    </row>
    <row r="172" spans="1:4" ht="20" customHeight="1">
      <c r="A172" s="12" t="s">
        <v>366</v>
      </c>
      <c r="B172" s="6" t="s">
        <v>1556</v>
      </c>
      <c r="C172" s="9">
        <v>1.24354166666666E-2</v>
      </c>
      <c r="D172" s="6" t="s">
        <v>178</v>
      </c>
    </row>
    <row r="173" spans="1:4" ht="20" customHeight="1">
      <c r="A173" s="12" t="s">
        <v>367</v>
      </c>
      <c r="B173" s="6" t="s">
        <v>1557</v>
      </c>
      <c r="C173" s="9">
        <v>1.3088194444444401E-2</v>
      </c>
      <c r="D173" s="6" t="s">
        <v>178</v>
      </c>
    </row>
    <row r="174" spans="1:4" ht="20" customHeight="1">
      <c r="A174" s="12" t="s">
        <v>368</v>
      </c>
      <c r="B174" s="6" t="s">
        <v>1558</v>
      </c>
      <c r="C174" s="9">
        <v>1.37409722222222E-2</v>
      </c>
      <c r="D174" s="6" t="s">
        <v>178</v>
      </c>
    </row>
    <row r="175" spans="1:4" ht="20" customHeight="1">
      <c r="A175" s="12" t="s">
        <v>369</v>
      </c>
      <c r="B175" s="6" t="s">
        <v>1559</v>
      </c>
      <c r="C175" s="9">
        <v>1.439375E-2</v>
      </c>
      <c r="D175" s="6" t="s">
        <v>178</v>
      </c>
    </row>
    <row r="176" spans="1:4" ht="20" customHeight="1">
      <c r="A176" s="12" t="s">
        <v>370</v>
      </c>
      <c r="B176" s="6" t="s">
        <v>1560</v>
      </c>
      <c r="C176" s="9">
        <v>1.50465277777777E-2</v>
      </c>
      <c r="D176" s="6" t="s">
        <v>178</v>
      </c>
    </row>
    <row r="177" spans="1:6" ht="20" customHeight="1">
      <c r="A177" s="12" t="s">
        <v>371</v>
      </c>
      <c r="B177" s="6" t="s">
        <v>1561</v>
      </c>
      <c r="C177" s="9">
        <v>1.5699305555555501E-2</v>
      </c>
      <c r="D177" s="6" t="s">
        <v>178</v>
      </c>
    </row>
    <row r="178" spans="1:6" ht="20" customHeight="1">
      <c r="A178" s="12" t="s">
        <v>372</v>
      </c>
      <c r="B178" s="6" t="s">
        <v>1562</v>
      </c>
      <c r="C178" s="9">
        <v>1.6352083333333298E-2</v>
      </c>
      <c r="D178" s="6" t="s">
        <v>178</v>
      </c>
    </row>
    <row r="179" spans="1:6" ht="20" customHeight="1">
      <c r="A179" s="12" t="s">
        <v>373</v>
      </c>
      <c r="B179" s="6" t="s">
        <v>1563</v>
      </c>
      <c r="C179" s="9">
        <v>1.7004861111111099E-2</v>
      </c>
      <c r="D179" s="6" t="s">
        <v>178</v>
      </c>
    </row>
    <row r="180" spans="1:6" ht="20" customHeight="1">
      <c r="A180" s="12" t="s">
        <v>374</v>
      </c>
      <c r="B180" s="6" t="s">
        <v>1564</v>
      </c>
      <c r="C180" s="9">
        <v>1.76576388888889E-2</v>
      </c>
      <c r="D180" s="6" t="s">
        <v>178</v>
      </c>
    </row>
    <row r="181" spans="1:6" ht="20" customHeight="1">
      <c r="A181" s="12" t="s">
        <v>375</v>
      </c>
      <c r="B181" s="6" t="s">
        <v>1565</v>
      </c>
      <c r="C181" s="9">
        <v>1.83104166666666E-2</v>
      </c>
      <c r="D181" s="6" t="s">
        <v>178</v>
      </c>
    </row>
    <row r="182" spans="1:6" ht="20" customHeight="1">
      <c r="A182" s="12" t="s">
        <v>376</v>
      </c>
      <c r="B182" s="6" t="s">
        <v>1566</v>
      </c>
      <c r="C182" s="9">
        <v>1.8963194444444401E-2</v>
      </c>
      <c r="D182" s="6" t="s">
        <v>178</v>
      </c>
    </row>
    <row r="183" spans="1:6" ht="20" customHeight="1">
      <c r="A183" s="12" t="s">
        <v>377</v>
      </c>
      <c r="B183" s="6" t="s">
        <v>1567</v>
      </c>
      <c r="C183" s="9">
        <v>1.59907730747802</v>
      </c>
      <c r="D183" s="6" t="s">
        <v>178</v>
      </c>
    </row>
    <row r="184" spans="1:6" ht="20" customHeight="1">
      <c r="A184" s="12" t="s">
        <v>378</v>
      </c>
      <c r="B184" s="6" t="s">
        <v>1568</v>
      </c>
      <c r="C184" s="9">
        <v>14.82621971753</v>
      </c>
      <c r="D184" s="6" t="s">
        <v>178</v>
      </c>
    </row>
    <row r="185" spans="1:6" ht="20" customHeight="1">
      <c r="A185" s="12" t="s">
        <v>379</v>
      </c>
      <c r="B185" s="6" t="s">
        <v>1569</v>
      </c>
      <c r="C185" s="9">
        <v>14.826220163414799</v>
      </c>
      <c r="D185" s="6" t="s">
        <v>178</v>
      </c>
    </row>
    <row r="186" spans="1:6" ht="20" customHeight="1">
      <c r="A186" s="12" t="s">
        <v>559</v>
      </c>
      <c r="B186" s="44" t="s">
        <v>1570</v>
      </c>
      <c r="C186" s="62">
        <v>0</v>
      </c>
      <c r="D186" s="44" t="s">
        <v>178</v>
      </c>
      <c r="E186" s="63"/>
      <c r="F186" s="44"/>
    </row>
    <row r="187" spans="1:6" ht="20" customHeight="1">
      <c r="A187" s="12" t="s">
        <v>560</v>
      </c>
      <c r="B187" s="31" t="s">
        <v>2058</v>
      </c>
      <c r="C187" s="38">
        <v>0</v>
      </c>
      <c r="D187" s="31" t="s">
        <v>178</v>
      </c>
      <c r="E187" s="35"/>
      <c r="F187" s="31"/>
    </row>
    <row r="188" spans="1:6" ht="20" customHeight="1">
      <c r="A188" s="12" t="s">
        <v>561</v>
      </c>
      <c r="B188" s="31" t="s">
        <v>1571</v>
      </c>
      <c r="C188" s="38">
        <v>0</v>
      </c>
      <c r="D188" s="31" t="s">
        <v>380</v>
      </c>
      <c r="E188" s="35"/>
      <c r="F188" s="31"/>
    </row>
    <row r="189" spans="1:6" ht="20" customHeight="1" thickBot="1">
      <c r="A189" s="12" t="s">
        <v>562</v>
      </c>
      <c r="B189" s="88" t="s">
        <v>1768</v>
      </c>
      <c r="C189" s="86">
        <v>0</v>
      </c>
      <c r="D189" s="85" t="s">
        <v>7319</v>
      </c>
      <c r="E189" s="87"/>
      <c r="F189" s="85"/>
    </row>
    <row r="190" spans="1:6" ht="20" customHeight="1">
      <c r="A190" s="12" t="s">
        <v>563</v>
      </c>
      <c r="B190" s="89" t="s">
        <v>769</v>
      </c>
      <c r="C190" s="62">
        <v>0</v>
      </c>
      <c r="D190" s="44" t="s">
        <v>592</v>
      </c>
      <c r="E190" s="63"/>
      <c r="F190" s="44"/>
    </row>
    <row r="191" spans="1:6" ht="20" customHeight="1">
      <c r="A191" s="12" t="s">
        <v>1364</v>
      </c>
      <c r="B191" s="89" t="s">
        <v>770</v>
      </c>
      <c r="C191" s="62">
        <v>0</v>
      </c>
      <c r="D191" s="44" t="s">
        <v>591</v>
      </c>
      <c r="E191" s="63"/>
      <c r="F191" s="44"/>
    </row>
    <row r="192" spans="1:6" ht="20" customHeight="1">
      <c r="A192" s="12" t="s">
        <v>564</v>
      </c>
      <c r="B192" s="90" t="s">
        <v>771</v>
      </c>
      <c r="C192" s="9">
        <v>0</v>
      </c>
      <c r="D192" s="6" t="s">
        <v>591</v>
      </c>
    </row>
    <row r="193" spans="1:6" ht="20" customHeight="1">
      <c r="A193" s="12" t="s">
        <v>565</v>
      </c>
      <c r="B193" s="90" t="s">
        <v>772</v>
      </c>
      <c r="C193" s="9">
        <v>0</v>
      </c>
      <c r="D193" s="6" t="s">
        <v>591</v>
      </c>
    </row>
    <row r="194" spans="1:6" ht="20" customHeight="1">
      <c r="A194" s="12" t="s">
        <v>566</v>
      </c>
      <c r="B194" s="90" t="s">
        <v>773</v>
      </c>
      <c r="C194" s="9">
        <v>0</v>
      </c>
      <c r="D194" s="6" t="s">
        <v>591</v>
      </c>
    </row>
    <row r="195" spans="1:6" ht="20" customHeight="1">
      <c r="A195" s="12" t="s">
        <v>567</v>
      </c>
      <c r="B195" s="90" t="s">
        <v>774</v>
      </c>
      <c r="C195" s="9">
        <v>0</v>
      </c>
      <c r="D195" s="6" t="s">
        <v>591</v>
      </c>
    </row>
    <row r="196" spans="1:6" ht="20" customHeight="1">
      <c r="A196" s="12" t="s">
        <v>568</v>
      </c>
      <c r="B196" s="90" t="s">
        <v>775</v>
      </c>
      <c r="C196" s="9">
        <v>0</v>
      </c>
      <c r="D196" s="6" t="s">
        <v>591</v>
      </c>
    </row>
    <row r="197" spans="1:6" ht="20" customHeight="1">
      <c r="A197" s="12" t="s">
        <v>569</v>
      </c>
      <c r="B197" s="90" t="s">
        <v>776</v>
      </c>
      <c r="C197" s="9">
        <v>0</v>
      </c>
      <c r="D197" s="6" t="s">
        <v>591</v>
      </c>
    </row>
    <row r="198" spans="1:6" ht="20" customHeight="1">
      <c r="A198" s="12" t="s">
        <v>570</v>
      </c>
      <c r="B198" s="90" t="s">
        <v>1379</v>
      </c>
      <c r="C198" s="9">
        <v>0</v>
      </c>
      <c r="D198" s="6" t="s">
        <v>591</v>
      </c>
    </row>
    <row r="199" spans="1:6" ht="20" customHeight="1">
      <c r="A199" s="12" t="s">
        <v>571</v>
      </c>
      <c r="B199" s="91" t="s">
        <v>777</v>
      </c>
      <c r="C199" s="38">
        <v>0</v>
      </c>
      <c r="D199" s="31" t="s">
        <v>592</v>
      </c>
      <c r="E199" s="35"/>
      <c r="F199" s="31"/>
    </row>
    <row r="200" spans="1:6" ht="20" customHeight="1">
      <c r="A200" s="12" t="s">
        <v>572</v>
      </c>
      <c r="B200" s="92" t="s">
        <v>778</v>
      </c>
      <c r="C200" s="65">
        <v>0</v>
      </c>
      <c r="D200" s="47" t="s">
        <v>591</v>
      </c>
      <c r="E200" s="66"/>
      <c r="F200" s="47"/>
    </row>
    <row r="201" spans="1:6" ht="20" customHeight="1">
      <c r="A201" s="12" t="s">
        <v>573</v>
      </c>
      <c r="B201" s="89" t="s">
        <v>779</v>
      </c>
      <c r="C201" s="62">
        <v>0</v>
      </c>
      <c r="D201" s="44" t="s">
        <v>591</v>
      </c>
      <c r="E201" s="63"/>
      <c r="F201" s="44"/>
    </row>
    <row r="202" spans="1:6" ht="20" customHeight="1">
      <c r="A202" s="12" t="s">
        <v>574</v>
      </c>
      <c r="B202" s="89" t="s">
        <v>780</v>
      </c>
      <c r="C202" s="62">
        <v>0</v>
      </c>
      <c r="D202" s="44" t="s">
        <v>591</v>
      </c>
      <c r="E202" s="67" t="s">
        <v>5253</v>
      </c>
      <c r="F202" s="44"/>
    </row>
    <row r="203" spans="1:6" ht="20" customHeight="1">
      <c r="A203" s="12" t="s">
        <v>575</v>
      </c>
      <c r="B203" s="89" t="s">
        <v>781</v>
      </c>
      <c r="C203" s="62">
        <v>0</v>
      </c>
      <c r="D203" s="44" t="s">
        <v>591</v>
      </c>
      <c r="E203" s="63"/>
      <c r="F203" s="44"/>
    </row>
    <row r="204" spans="1:6" ht="20" customHeight="1">
      <c r="A204" s="12" t="s">
        <v>576</v>
      </c>
      <c r="B204" s="89" t="s">
        <v>782</v>
      </c>
      <c r="C204" s="62">
        <v>0</v>
      </c>
      <c r="D204" s="44" t="s">
        <v>591</v>
      </c>
      <c r="E204" s="63"/>
      <c r="F204" s="44"/>
    </row>
    <row r="205" spans="1:6" ht="20" customHeight="1">
      <c r="A205" s="12" t="s">
        <v>577</v>
      </c>
      <c r="B205" s="89" t="s">
        <v>783</v>
      </c>
      <c r="C205" s="62">
        <v>0</v>
      </c>
      <c r="D205" s="44" t="s">
        <v>591</v>
      </c>
      <c r="E205" s="63"/>
      <c r="F205" s="44"/>
    </row>
    <row r="206" spans="1:6" ht="20" customHeight="1">
      <c r="A206" s="12" t="s">
        <v>578</v>
      </c>
      <c r="B206" s="89" t="s">
        <v>784</v>
      </c>
      <c r="C206" s="62">
        <v>0</v>
      </c>
      <c r="D206" s="44" t="s">
        <v>591</v>
      </c>
      <c r="E206" s="63"/>
      <c r="F206" s="44"/>
    </row>
    <row r="207" spans="1:6" ht="20" customHeight="1">
      <c r="A207" s="12" t="s">
        <v>579</v>
      </c>
      <c r="B207" s="89" t="s">
        <v>785</v>
      </c>
      <c r="C207" s="62">
        <v>0</v>
      </c>
      <c r="D207" s="44" t="s">
        <v>591</v>
      </c>
      <c r="E207" s="63"/>
      <c r="F207" s="44"/>
    </row>
    <row r="208" spans="1:6" ht="20" customHeight="1">
      <c r="A208" s="12" t="s">
        <v>580</v>
      </c>
      <c r="B208" s="89" t="s">
        <v>786</v>
      </c>
      <c r="C208" s="62">
        <v>0</v>
      </c>
      <c r="D208" s="44" t="s">
        <v>591</v>
      </c>
      <c r="E208" s="67" t="s">
        <v>5254</v>
      </c>
      <c r="F208" s="44"/>
    </row>
    <row r="209" spans="1:6" ht="20" customHeight="1">
      <c r="A209" s="12" t="s">
        <v>581</v>
      </c>
      <c r="B209" s="89" t="s">
        <v>787</v>
      </c>
      <c r="C209" s="62">
        <v>0</v>
      </c>
      <c r="D209" s="44" t="s">
        <v>591</v>
      </c>
      <c r="E209" s="63"/>
      <c r="F209" s="44"/>
    </row>
    <row r="210" spans="1:6" ht="20" customHeight="1">
      <c r="A210" s="12" t="s">
        <v>582</v>
      </c>
      <c r="B210" s="89" t="s">
        <v>788</v>
      </c>
      <c r="C210" s="62">
        <v>0</v>
      </c>
      <c r="D210" s="44" t="s">
        <v>591</v>
      </c>
      <c r="E210" s="63"/>
      <c r="F210" s="44"/>
    </row>
    <row r="211" spans="1:6" ht="20" customHeight="1">
      <c r="A211" s="12" t="s">
        <v>583</v>
      </c>
      <c r="B211" s="89" t="s">
        <v>789</v>
      </c>
      <c r="C211" s="62">
        <v>0</v>
      </c>
      <c r="D211" s="44" t="s">
        <v>591</v>
      </c>
      <c r="E211" s="63"/>
      <c r="F211" s="44"/>
    </row>
    <row r="212" spans="1:6" ht="20" customHeight="1">
      <c r="A212" s="12" t="s">
        <v>584</v>
      </c>
      <c r="B212" s="91" t="s">
        <v>790</v>
      </c>
      <c r="C212" s="38">
        <v>0</v>
      </c>
      <c r="D212" s="31" t="s">
        <v>591</v>
      </c>
      <c r="E212" s="35"/>
      <c r="F212" s="31"/>
    </row>
    <row r="213" spans="1:6" ht="20" customHeight="1">
      <c r="A213" s="12" t="s">
        <v>585</v>
      </c>
      <c r="B213" s="89" t="s">
        <v>791</v>
      </c>
      <c r="C213" s="62">
        <v>0</v>
      </c>
      <c r="D213" s="44" t="s">
        <v>591</v>
      </c>
      <c r="E213" s="63"/>
      <c r="F213" s="44"/>
    </row>
    <row r="214" spans="1:6" ht="20" customHeight="1">
      <c r="A214" s="12" t="s">
        <v>586</v>
      </c>
      <c r="B214" s="89" t="s">
        <v>792</v>
      </c>
      <c r="C214" s="62">
        <v>0</v>
      </c>
      <c r="D214" s="44" t="s">
        <v>591</v>
      </c>
      <c r="E214" s="69" t="s">
        <v>5255</v>
      </c>
      <c r="F214" s="44"/>
    </row>
    <row r="215" spans="1:6" ht="20" customHeight="1">
      <c r="A215" s="12" t="s">
        <v>587</v>
      </c>
      <c r="B215" s="89" t="s">
        <v>793</v>
      </c>
      <c r="C215" s="62">
        <v>0</v>
      </c>
      <c r="D215" s="44" t="s">
        <v>591</v>
      </c>
      <c r="E215" s="69" t="s">
        <v>5256</v>
      </c>
      <c r="F215" s="44"/>
    </row>
    <row r="216" spans="1:6" ht="20" customHeight="1">
      <c r="A216" s="12" t="s">
        <v>588</v>
      </c>
      <c r="B216" s="89" t="s">
        <v>794</v>
      </c>
      <c r="C216" s="62">
        <v>0</v>
      </c>
      <c r="D216" s="44" t="s">
        <v>591</v>
      </c>
      <c r="E216" s="69" t="s">
        <v>5257</v>
      </c>
      <c r="F216" s="44"/>
    </row>
    <row r="217" spans="1:6" ht="20" customHeight="1">
      <c r="A217" s="12" t="s">
        <v>589</v>
      </c>
      <c r="B217" s="89" t="s">
        <v>795</v>
      </c>
      <c r="C217" s="62">
        <v>0</v>
      </c>
      <c r="D217" s="44" t="s">
        <v>591</v>
      </c>
      <c r="E217" s="69" t="s">
        <v>5258</v>
      </c>
      <c r="F217" s="44"/>
    </row>
    <row r="218" spans="1:6" ht="20" customHeight="1">
      <c r="A218" s="12" t="s">
        <v>590</v>
      </c>
      <c r="B218" s="89" t="s">
        <v>796</v>
      </c>
      <c r="C218" s="62">
        <v>0</v>
      </c>
      <c r="D218" s="44" t="s">
        <v>591</v>
      </c>
      <c r="E218" s="69" t="s">
        <v>5259</v>
      </c>
      <c r="F218" s="44"/>
    </row>
    <row r="219" spans="1:6" ht="20" customHeight="1">
      <c r="A219" s="12" t="s">
        <v>593</v>
      </c>
      <c r="B219" s="89" t="s">
        <v>797</v>
      </c>
      <c r="C219" s="62">
        <v>0</v>
      </c>
      <c r="D219" s="44" t="s">
        <v>591</v>
      </c>
      <c r="E219" s="63"/>
      <c r="F219" s="44"/>
    </row>
    <row r="220" spans="1:6" ht="20" customHeight="1">
      <c r="A220" s="12" t="s">
        <v>594</v>
      </c>
      <c r="B220" s="89" t="s">
        <v>798</v>
      </c>
      <c r="C220" s="62">
        <v>0</v>
      </c>
      <c r="D220" s="44" t="s">
        <v>591</v>
      </c>
      <c r="E220" s="69" t="s">
        <v>5260</v>
      </c>
      <c r="F220" s="44"/>
    </row>
    <row r="221" spans="1:6" ht="20" customHeight="1">
      <c r="A221" s="12" t="s">
        <v>595</v>
      </c>
      <c r="B221" s="89" t="s">
        <v>799</v>
      </c>
      <c r="C221" s="62">
        <v>0</v>
      </c>
      <c r="D221" s="44" t="s">
        <v>591</v>
      </c>
      <c r="E221" s="67" t="s">
        <v>5261</v>
      </c>
      <c r="F221" s="44"/>
    </row>
    <row r="222" spans="1:6" ht="20" customHeight="1">
      <c r="A222" s="12" t="s">
        <v>596</v>
      </c>
      <c r="B222" s="89" t="s">
        <v>800</v>
      </c>
      <c r="C222" s="62">
        <v>0</v>
      </c>
      <c r="D222" s="44" t="s">
        <v>591</v>
      </c>
      <c r="E222" s="67" t="s">
        <v>5262</v>
      </c>
      <c r="F222" s="44"/>
    </row>
    <row r="223" spans="1:6" ht="20" customHeight="1">
      <c r="A223" s="12" t="s">
        <v>597</v>
      </c>
      <c r="B223" s="89" t="s">
        <v>801</v>
      </c>
      <c r="C223" s="62">
        <v>0</v>
      </c>
      <c r="D223" s="44" t="s">
        <v>591</v>
      </c>
      <c r="E223" s="67" t="s">
        <v>5263</v>
      </c>
      <c r="F223" s="44"/>
    </row>
    <row r="224" spans="1:6" ht="20" customHeight="1">
      <c r="A224" s="12" t="s">
        <v>598</v>
      </c>
      <c r="B224" s="89" t="s">
        <v>802</v>
      </c>
      <c r="C224" s="62">
        <v>0</v>
      </c>
      <c r="D224" s="44" t="s">
        <v>591</v>
      </c>
      <c r="E224" s="67" t="s">
        <v>5264</v>
      </c>
      <c r="F224" s="44"/>
    </row>
    <row r="225" spans="1:6" ht="20" customHeight="1">
      <c r="A225" s="12" t="s">
        <v>599</v>
      </c>
      <c r="B225" s="89" t="s">
        <v>803</v>
      </c>
      <c r="C225" s="62">
        <v>0</v>
      </c>
      <c r="D225" s="44" t="s">
        <v>591</v>
      </c>
      <c r="E225" s="63"/>
      <c r="F225" s="44"/>
    </row>
    <row r="226" spans="1:6" ht="20" customHeight="1">
      <c r="A226" s="12" t="s">
        <v>600</v>
      </c>
      <c r="B226" s="89" t="s">
        <v>804</v>
      </c>
      <c r="C226" s="62">
        <v>0</v>
      </c>
      <c r="D226" s="44" t="s">
        <v>591</v>
      </c>
      <c r="E226" s="63"/>
      <c r="F226" s="44"/>
    </row>
    <row r="227" spans="1:6" ht="20" customHeight="1">
      <c r="A227" s="12" t="s">
        <v>601</v>
      </c>
      <c r="B227" s="89" t="s">
        <v>805</v>
      </c>
      <c r="C227" s="62">
        <v>0</v>
      </c>
      <c r="D227" s="44" t="s">
        <v>591</v>
      </c>
      <c r="E227" s="63"/>
      <c r="F227" s="11"/>
    </row>
    <row r="228" spans="1:6" ht="20" customHeight="1">
      <c r="A228" s="12" t="s">
        <v>602</v>
      </c>
      <c r="B228" s="89" t="s">
        <v>806</v>
      </c>
      <c r="C228" s="62">
        <v>0</v>
      </c>
      <c r="D228" s="44" t="s">
        <v>591</v>
      </c>
      <c r="E228" s="63"/>
      <c r="F228" s="64"/>
    </row>
    <row r="229" spans="1:6" ht="20" customHeight="1">
      <c r="A229" s="12" t="s">
        <v>603</v>
      </c>
      <c r="B229" s="89" t="s">
        <v>807</v>
      </c>
      <c r="C229" s="62">
        <v>0</v>
      </c>
      <c r="D229" s="44" t="s">
        <v>591</v>
      </c>
      <c r="E229" s="63"/>
      <c r="F229" s="64"/>
    </row>
    <row r="230" spans="1:6" ht="20" customHeight="1">
      <c r="A230" s="12" t="s">
        <v>604</v>
      </c>
      <c r="B230" s="89" t="s">
        <v>808</v>
      </c>
      <c r="C230" s="62">
        <v>0</v>
      </c>
      <c r="D230" s="44" t="s">
        <v>591</v>
      </c>
      <c r="E230" s="63"/>
      <c r="F230" s="64"/>
    </row>
    <row r="231" spans="1:6" ht="20" customHeight="1">
      <c r="A231" s="12" t="s">
        <v>605</v>
      </c>
      <c r="B231" s="89" t="s">
        <v>809</v>
      </c>
      <c r="C231" s="62">
        <v>0</v>
      </c>
      <c r="D231" s="44" t="s">
        <v>591</v>
      </c>
      <c r="E231" s="63"/>
      <c r="F231" s="64"/>
    </row>
    <row r="232" spans="1:6" ht="20" customHeight="1">
      <c r="A232" s="12" t="s">
        <v>606</v>
      </c>
      <c r="B232" s="89" t="s">
        <v>810</v>
      </c>
      <c r="C232" s="62">
        <v>0</v>
      </c>
      <c r="D232" s="44" t="s">
        <v>591</v>
      </c>
      <c r="E232" s="63"/>
      <c r="F232" s="44"/>
    </row>
    <row r="233" spans="1:6" ht="20" customHeight="1">
      <c r="A233" s="12" t="s">
        <v>607</v>
      </c>
      <c r="B233" s="89" t="s">
        <v>811</v>
      </c>
      <c r="C233" s="62">
        <v>0</v>
      </c>
      <c r="D233" s="44" t="s">
        <v>591</v>
      </c>
      <c r="E233" s="63"/>
      <c r="F233" s="44"/>
    </row>
    <row r="234" spans="1:6" ht="20" customHeight="1">
      <c r="A234" s="12" t="s">
        <v>608</v>
      </c>
      <c r="B234" s="89" t="s">
        <v>812</v>
      </c>
      <c r="C234" s="62">
        <v>0</v>
      </c>
      <c r="D234" s="44" t="s">
        <v>591</v>
      </c>
      <c r="E234" s="63"/>
      <c r="F234" s="44"/>
    </row>
    <row r="235" spans="1:6" ht="20" customHeight="1">
      <c r="A235" s="12" t="s">
        <v>609</v>
      </c>
      <c r="B235" s="89" t="s">
        <v>813</v>
      </c>
      <c r="C235" s="62">
        <v>0</v>
      </c>
      <c r="D235" s="44" t="s">
        <v>591</v>
      </c>
      <c r="E235" s="63"/>
      <c r="F235" s="44"/>
    </row>
    <row r="236" spans="1:6" ht="20" customHeight="1">
      <c r="A236" s="12" t="s">
        <v>610</v>
      </c>
      <c r="B236" s="89" t="s">
        <v>814</v>
      </c>
      <c r="C236" s="62">
        <v>0</v>
      </c>
      <c r="D236" s="44" t="s">
        <v>591</v>
      </c>
      <c r="E236" s="63"/>
      <c r="F236" s="44"/>
    </row>
    <row r="237" spans="1:6" ht="20" customHeight="1">
      <c r="A237" s="12" t="s">
        <v>611</v>
      </c>
      <c r="B237" s="89" t="s">
        <v>815</v>
      </c>
      <c r="C237" s="62">
        <v>0</v>
      </c>
      <c r="D237" s="44" t="s">
        <v>591</v>
      </c>
      <c r="E237" s="63"/>
      <c r="F237" s="44"/>
    </row>
    <row r="238" spans="1:6" ht="20" customHeight="1">
      <c r="A238" s="12" t="s">
        <v>612</v>
      </c>
      <c r="B238" s="89" t="s">
        <v>816</v>
      </c>
      <c r="C238" s="62">
        <v>0</v>
      </c>
      <c r="D238" s="44" t="s">
        <v>591</v>
      </c>
      <c r="E238" s="63"/>
      <c r="F238" s="44"/>
    </row>
    <row r="239" spans="1:6" ht="20" customHeight="1">
      <c r="A239" s="12" t="s">
        <v>613</v>
      </c>
      <c r="B239" s="89" t="s">
        <v>817</v>
      </c>
      <c r="C239" s="62">
        <v>0</v>
      </c>
      <c r="D239" s="44" t="s">
        <v>591</v>
      </c>
      <c r="E239" s="63"/>
      <c r="F239" s="44"/>
    </row>
    <row r="240" spans="1:6" ht="20" customHeight="1">
      <c r="A240" s="12" t="s">
        <v>614</v>
      </c>
      <c r="B240" s="89" t="s">
        <v>818</v>
      </c>
      <c r="C240" s="62">
        <v>0</v>
      </c>
      <c r="D240" s="44" t="s">
        <v>591</v>
      </c>
      <c r="E240" s="63"/>
      <c r="F240" s="44"/>
    </row>
    <row r="241" spans="1:6" ht="20" customHeight="1">
      <c r="A241" s="12" t="s">
        <v>615</v>
      </c>
      <c r="B241" s="89" t="s">
        <v>819</v>
      </c>
      <c r="C241" s="62">
        <v>0</v>
      </c>
      <c r="D241" s="44" t="s">
        <v>591</v>
      </c>
      <c r="E241" s="63"/>
      <c r="F241" s="44"/>
    </row>
    <row r="242" spans="1:6" ht="20" customHeight="1">
      <c r="A242" s="12" t="s">
        <v>616</v>
      </c>
      <c r="B242" s="89" t="s">
        <v>820</v>
      </c>
      <c r="C242" s="62">
        <v>0</v>
      </c>
      <c r="D242" s="44" t="s">
        <v>591</v>
      </c>
      <c r="E242" s="63"/>
      <c r="F242" s="44"/>
    </row>
    <row r="243" spans="1:6" ht="20" customHeight="1">
      <c r="A243" s="12" t="s">
        <v>617</v>
      </c>
      <c r="B243" s="89" t="s">
        <v>821</v>
      </c>
      <c r="C243" s="62">
        <v>0</v>
      </c>
      <c r="D243" s="44" t="s">
        <v>591</v>
      </c>
      <c r="E243" s="63"/>
      <c r="F243" s="44"/>
    </row>
    <row r="244" spans="1:6" ht="20" customHeight="1">
      <c r="A244" s="12" t="s">
        <v>618</v>
      </c>
      <c r="B244" s="89" t="s">
        <v>822</v>
      </c>
      <c r="C244" s="62">
        <v>0</v>
      </c>
      <c r="D244" s="44" t="s">
        <v>591</v>
      </c>
      <c r="E244" s="63"/>
      <c r="F244" s="44"/>
    </row>
    <row r="245" spans="1:6" ht="20" customHeight="1">
      <c r="A245" s="12" t="s">
        <v>619</v>
      </c>
      <c r="B245" s="89" t="s">
        <v>823</v>
      </c>
      <c r="C245" s="62">
        <v>0</v>
      </c>
      <c r="D245" s="44" t="s">
        <v>591</v>
      </c>
      <c r="E245" s="63"/>
      <c r="F245" s="44"/>
    </row>
    <row r="246" spans="1:6" ht="20" customHeight="1">
      <c r="A246" s="12" t="s">
        <v>620</v>
      </c>
      <c r="B246" s="89" t="s">
        <v>824</v>
      </c>
      <c r="C246" s="62">
        <v>0</v>
      </c>
      <c r="D246" s="44" t="s">
        <v>591</v>
      </c>
      <c r="E246" s="63"/>
      <c r="F246" s="44"/>
    </row>
    <row r="247" spans="1:6" ht="20" customHeight="1">
      <c r="A247" s="12" t="s">
        <v>621</v>
      </c>
      <c r="B247" s="89" t="s">
        <v>825</v>
      </c>
      <c r="C247" s="62">
        <v>0</v>
      </c>
      <c r="D247" s="44" t="s">
        <v>591</v>
      </c>
      <c r="E247" s="63"/>
      <c r="F247" s="44"/>
    </row>
    <row r="248" spans="1:6" ht="20" customHeight="1">
      <c r="A248" s="12" t="s">
        <v>622</v>
      </c>
      <c r="B248" s="89" t="s">
        <v>826</v>
      </c>
      <c r="C248" s="62">
        <v>0</v>
      </c>
      <c r="D248" s="44" t="s">
        <v>591</v>
      </c>
      <c r="E248" s="63"/>
      <c r="F248" s="44"/>
    </row>
    <row r="249" spans="1:6" ht="20" customHeight="1">
      <c r="A249" s="12" t="s">
        <v>623</v>
      </c>
      <c r="B249" s="89" t="s">
        <v>827</v>
      </c>
      <c r="C249" s="62">
        <v>0</v>
      </c>
      <c r="D249" s="44" t="s">
        <v>591</v>
      </c>
      <c r="E249" s="63"/>
      <c r="F249" s="44"/>
    </row>
    <row r="250" spans="1:6" ht="20" customHeight="1">
      <c r="A250" s="12" t="s">
        <v>624</v>
      </c>
      <c r="B250" s="89" t="s">
        <v>828</v>
      </c>
      <c r="C250" s="62">
        <v>0</v>
      </c>
      <c r="D250" s="44" t="s">
        <v>591</v>
      </c>
      <c r="E250" s="63"/>
      <c r="F250" s="44"/>
    </row>
    <row r="251" spans="1:6" ht="20" customHeight="1">
      <c r="A251" s="12" t="s">
        <v>625</v>
      </c>
      <c r="B251" s="89" t="s">
        <v>829</v>
      </c>
      <c r="C251" s="62">
        <v>0</v>
      </c>
      <c r="D251" s="44" t="s">
        <v>591</v>
      </c>
      <c r="E251" s="63"/>
      <c r="F251" s="44"/>
    </row>
    <row r="252" spans="1:6" ht="20" customHeight="1">
      <c r="A252" s="12" t="s">
        <v>626</v>
      </c>
      <c r="B252" s="89" t="s">
        <v>830</v>
      </c>
      <c r="C252" s="62">
        <v>0</v>
      </c>
      <c r="D252" s="44" t="s">
        <v>591</v>
      </c>
      <c r="E252" s="63"/>
      <c r="F252" s="44"/>
    </row>
    <row r="253" spans="1:6" ht="20" customHeight="1">
      <c r="A253" s="12" t="s">
        <v>627</v>
      </c>
      <c r="B253" s="89" t="s">
        <v>831</v>
      </c>
      <c r="C253" s="62">
        <v>0</v>
      </c>
      <c r="D253" s="44" t="s">
        <v>591</v>
      </c>
      <c r="E253" s="63"/>
      <c r="F253" s="44"/>
    </row>
    <row r="254" spans="1:6" ht="20" customHeight="1">
      <c r="A254" s="12" t="s">
        <v>628</v>
      </c>
      <c r="B254" s="89" t="s">
        <v>832</v>
      </c>
      <c r="C254" s="62">
        <v>0</v>
      </c>
      <c r="D254" s="44" t="s">
        <v>591</v>
      </c>
      <c r="E254" s="63"/>
      <c r="F254" s="44"/>
    </row>
    <row r="255" spans="1:6" ht="20" customHeight="1">
      <c r="A255" s="12" t="s">
        <v>629</v>
      </c>
      <c r="B255" s="89" t="s">
        <v>833</v>
      </c>
      <c r="C255" s="62">
        <v>0</v>
      </c>
      <c r="D255" s="44" t="s">
        <v>591</v>
      </c>
      <c r="E255" s="63"/>
      <c r="F255" s="44"/>
    </row>
    <row r="256" spans="1:6" ht="20" customHeight="1">
      <c r="A256" s="12" t="s">
        <v>630</v>
      </c>
      <c r="B256" s="89" t="s">
        <v>834</v>
      </c>
      <c r="C256" s="62">
        <v>0</v>
      </c>
      <c r="D256" s="44" t="s">
        <v>591</v>
      </c>
      <c r="E256" s="63"/>
      <c r="F256" s="44"/>
    </row>
    <row r="257" spans="1:6" ht="20" customHeight="1">
      <c r="A257" s="12" t="s">
        <v>631</v>
      </c>
      <c r="B257" s="89" t="s">
        <v>835</v>
      </c>
      <c r="C257" s="62">
        <v>0</v>
      </c>
      <c r="D257" s="44" t="s">
        <v>591</v>
      </c>
      <c r="E257" s="63"/>
      <c r="F257" s="44"/>
    </row>
    <row r="258" spans="1:6" ht="20" customHeight="1">
      <c r="A258" s="12" t="s">
        <v>632</v>
      </c>
      <c r="B258" s="89" t="s">
        <v>836</v>
      </c>
      <c r="C258" s="62">
        <v>0</v>
      </c>
      <c r="D258" s="44" t="s">
        <v>591</v>
      </c>
      <c r="E258" s="63"/>
      <c r="F258" s="44"/>
    </row>
    <row r="259" spans="1:6" ht="20" customHeight="1">
      <c r="A259" s="12" t="s">
        <v>633</v>
      </c>
      <c r="B259" s="91" t="s">
        <v>837</v>
      </c>
      <c r="C259" s="38">
        <v>0</v>
      </c>
      <c r="D259" s="31" t="s">
        <v>591</v>
      </c>
      <c r="E259" s="35"/>
      <c r="F259" s="31"/>
    </row>
    <row r="260" spans="1:6" ht="20" customHeight="1">
      <c r="A260" s="12" t="s">
        <v>634</v>
      </c>
      <c r="B260" s="91" t="s">
        <v>838</v>
      </c>
      <c r="C260" s="38">
        <v>0</v>
      </c>
      <c r="D260" s="31" t="s">
        <v>591</v>
      </c>
      <c r="E260" s="35"/>
      <c r="F260" s="31"/>
    </row>
    <row r="261" spans="1:6" ht="20" customHeight="1">
      <c r="A261" s="12" t="s">
        <v>635</v>
      </c>
      <c r="B261" s="89" t="s">
        <v>839</v>
      </c>
      <c r="C261" s="62">
        <v>0</v>
      </c>
      <c r="D261" s="44" t="s">
        <v>591</v>
      </c>
      <c r="E261" s="63"/>
      <c r="F261" s="44"/>
    </row>
    <row r="262" spans="1:6" ht="20" customHeight="1">
      <c r="A262" s="12" t="s">
        <v>636</v>
      </c>
      <c r="B262" s="89" t="s">
        <v>840</v>
      </c>
      <c r="C262" s="62">
        <v>0</v>
      </c>
      <c r="D262" s="44" t="s">
        <v>591</v>
      </c>
      <c r="E262" s="63"/>
      <c r="F262" s="44"/>
    </row>
    <row r="263" spans="1:6" ht="20" customHeight="1">
      <c r="A263" s="12" t="s">
        <v>1365</v>
      </c>
      <c r="B263" s="89" t="s">
        <v>841</v>
      </c>
      <c r="C263" s="62">
        <v>0</v>
      </c>
      <c r="D263" s="44" t="s">
        <v>591</v>
      </c>
      <c r="E263" s="67" t="s">
        <v>5265</v>
      </c>
      <c r="F263" s="44"/>
    </row>
    <row r="264" spans="1:6" ht="20" customHeight="1">
      <c r="A264" s="12" t="s">
        <v>637</v>
      </c>
      <c r="B264" s="89" t="s">
        <v>842</v>
      </c>
      <c r="C264" s="62">
        <v>0</v>
      </c>
      <c r="D264" s="44" t="s">
        <v>591</v>
      </c>
      <c r="E264" s="69" t="s">
        <v>5266</v>
      </c>
      <c r="F264" s="44"/>
    </row>
    <row r="265" spans="1:6" ht="20" customHeight="1">
      <c r="A265" s="12" t="s">
        <v>638</v>
      </c>
      <c r="B265" s="89" t="s">
        <v>843</v>
      </c>
      <c r="C265" s="62">
        <v>0</v>
      </c>
      <c r="D265" s="44" t="s">
        <v>591</v>
      </c>
      <c r="E265" s="69" t="s">
        <v>5267</v>
      </c>
      <c r="F265" s="44"/>
    </row>
    <row r="266" spans="1:6" ht="20" customHeight="1">
      <c r="A266" s="12" t="s">
        <v>639</v>
      </c>
      <c r="B266" s="89" t="s">
        <v>844</v>
      </c>
      <c r="C266" s="62">
        <v>0</v>
      </c>
      <c r="D266" s="44" t="s">
        <v>591</v>
      </c>
      <c r="E266" s="63" t="s">
        <v>5268</v>
      </c>
      <c r="F266" s="44"/>
    </row>
    <row r="267" spans="1:6" ht="20" customHeight="1">
      <c r="A267" s="12" t="s">
        <v>640</v>
      </c>
      <c r="B267" s="89" t="s">
        <v>845</v>
      </c>
      <c r="C267" s="62">
        <v>0</v>
      </c>
      <c r="D267" s="44" t="s">
        <v>591</v>
      </c>
      <c r="E267" s="63" t="s">
        <v>7550</v>
      </c>
      <c r="F267" s="44"/>
    </row>
    <row r="268" spans="1:6" ht="20" customHeight="1">
      <c r="A268" s="12" t="s">
        <v>641</v>
      </c>
      <c r="B268" s="89" t="s">
        <v>846</v>
      </c>
      <c r="C268" s="62">
        <v>0</v>
      </c>
      <c r="D268" s="44" t="s">
        <v>591</v>
      </c>
      <c r="E268" s="63" t="s">
        <v>7551</v>
      </c>
      <c r="F268" s="44"/>
    </row>
    <row r="269" spans="1:6" ht="20" customHeight="1">
      <c r="A269" s="12" t="s">
        <v>642</v>
      </c>
      <c r="B269" s="89" t="s">
        <v>847</v>
      </c>
      <c r="C269" s="62">
        <v>0</v>
      </c>
      <c r="D269" s="44" t="s">
        <v>591</v>
      </c>
      <c r="E269" s="63"/>
      <c r="F269" s="44"/>
    </row>
    <row r="270" spans="1:6" ht="20" customHeight="1">
      <c r="A270" s="12" t="s">
        <v>643</v>
      </c>
      <c r="B270" s="89" t="s">
        <v>848</v>
      </c>
      <c r="C270" s="62">
        <v>0</v>
      </c>
      <c r="D270" s="44" t="s">
        <v>591</v>
      </c>
      <c r="E270" s="63"/>
      <c r="F270" s="44"/>
    </row>
    <row r="271" spans="1:6" ht="20" customHeight="1">
      <c r="A271" s="12" t="s">
        <v>644</v>
      </c>
      <c r="B271" s="89" t="s">
        <v>849</v>
      </c>
      <c r="C271" s="62">
        <v>0</v>
      </c>
      <c r="D271" s="44" t="s">
        <v>591</v>
      </c>
      <c r="E271" s="63"/>
      <c r="F271" s="44"/>
    </row>
    <row r="272" spans="1:6" ht="20" customHeight="1">
      <c r="A272" s="12" t="s">
        <v>645</v>
      </c>
      <c r="B272" s="89" t="s">
        <v>850</v>
      </c>
      <c r="C272" s="62">
        <v>0</v>
      </c>
      <c r="D272" s="44" t="s">
        <v>591</v>
      </c>
      <c r="E272" s="63"/>
      <c r="F272" s="44"/>
    </row>
    <row r="273" spans="1:6" ht="20" customHeight="1">
      <c r="A273" s="12" t="s">
        <v>646</v>
      </c>
      <c r="B273" s="89" t="s">
        <v>851</v>
      </c>
      <c r="C273" s="62">
        <v>0</v>
      </c>
      <c r="D273" s="44" t="s">
        <v>591</v>
      </c>
      <c r="E273" s="63"/>
      <c r="F273" s="44"/>
    </row>
    <row r="274" spans="1:6" ht="20" customHeight="1">
      <c r="A274" s="12" t="s">
        <v>647</v>
      </c>
      <c r="B274" s="89" t="s">
        <v>852</v>
      </c>
      <c r="C274" s="62">
        <v>0</v>
      </c>
      <c r="D274" s="44" t="s">
        <v>591</v>
      </c>
      <c r="E274" s="63"/>
      <c r="F274" s="44"/>
    </row>
    <row r="275" spans="1:6" ht="20" customHeight="1">
      <c r="A275" s="12" t="s">
        <v>648</v>
      </c>
      <c r="B275" s="89" t="s">
        <v>853</v>
      </c>
      <c r="C275" s="62">
        <v>0</v>
      </c>
      <c r="D275" s="44" t="s">
        <v>591</v>
      </c>
      <c r="E275" s="63"/>
      <c r="F275" s="44"/>
    </row>
    <row r="276" spans="1:6" ht="20" customHeight="1">
      <c r="A276" s="12" t="s">
        <v>649</v>
      </c>
      <c r="B276" s="89" t="s">
        <v>854</v>
      </c>
      <c r="C276" s="62">
        <v>0</v>
      </c>
      <c r="D276" s="44" t="s">
        <v>591</v>
      </c>
      <c r="E276" s="63"/>
      <c r="F276" s="44"/>
    </row>
    <row r="277" spans="1:6" ht="20" customHeight="1">
      <c r="A277" s="12" t="s">
        <v>650</v>
      </c>
      <c r="B277" s="89" t="s">
        <v>855</v>
      </c>
      <c r="C277" s="62">
        <v>0</v>
      </c>
      <c r="D277" s="44" t="s">
        <v>591</v>
      </c>
      <c r="E277" s="63"/>
      <c r="F277" s="44"/>
    </row>
    <row r="278" spans="1:6" ht="20" customHeight="1">
      <c r="A278" s="12" t="s">
        <v>651</v>
      </c>
      <c r="B278" s="89" t="s">
        <v>856</v>
      </c>
      <c r="C278" s="62">
        <v>0</v>
      </c>
      <c r="D278" s="44" t="s">
        <v>591</v>
      </c>
      <c r="E278" s="63"/>
      <c r="F278" s="44"/>
    </row>
    <row r="279" spans="1:6" ht="20" customHeight="1">
      <c r="A279" s="12" t="s">
        <v>652</v>
      </c>
      <c r="B279" s="89" t="s">
        <v>857</v>
      </c>
      <c r="C279" s="62">
        <v>0</v>
      </c>
      <c r="D279" s="44" t="s">
        <v>591</v>
      </c>
      <c r="E279" s="63"/>
      <c r="F279" s="44"/>
    </row>
    <row r="280" spans="1:6" ht="20" customHeight="1">
      <c r="A280" s="12" t="s">
        <v>653</v>
      </c>
      <c r="B280" s="89" t="s">
        <v>858</v>
      </c>
      <c r="C280" s="62">
        <v>0</v>
      </c>
      <c r="D280" s="44" t="s">
        <v>591</v>
      </c>
      <c r="E280" s="63"/>
      <c r="F280" s="44"/>
    </row>
    <row r="281" spans="1:6" ht="20" customHeight="1">
      <c r="A281" s="12" t="s">
        <v>654</v>
      </c>
      <c r="B281" s="89" t="s">
        <v>859</v>
      </c>
      <c r="C281" s="62">
        <v>0</v>
      </c>
      <c r="D281" s="44" t="s">
        <v>591</v>
      </c>
      <c r="E281" s="63"/>
      <c r="F281" s="44"/>
    </row>
    <row r="282" spans="1:6" ht="20" customHeight="1">
      <c r="A282" s="12" t="s">
        <v>655</v>
      </c>
      <c r="B282" s="89" t="s">
        <v>860</v>
      </c>
      <c r="C282" s="62">
        <v>0</v>
      </c>
      <c r="D282" s="44" t="s">
        <v>591</v>
      </c>
      <c r="E282" s="63"/>
      <c r="F282" s="44"/>
    </row>
    <row r="283" spans="1:6" ht="20" customHeight="1">
      <c r="A283" s="12" t="s">
        <v>656</v>
      </c>
      <c r="B283" s="89" t="s">
        <v>861</v>
      </c>
      <c r="C283" s="62">
        <v>0</v>
      </c>
      <c r="D283" s="44" t="s">
        <v>591</v>
      </c>
      <c r="E283" s="63"/>
      <c r="F283" s="44"/>
    </row>
    <row r="284" spans="1:6" ht="20" customHeight="1">
      <c r="A284" s="12" t="s">
        <v>657</v>
      </c>
      <c r="B284" s="89" t="s">
        <v>862</v>
      </c>
      <c r="C284" s="62">
        <v>0</v>
      </c>
      <c r="D284" s="44" t="s">
        <v>591</v>
      </c>
      <c r="E284" s="63"/>
      <c r="F284" s="44"/>
    </row>
    <row r="285" spans="1:6" ht="20" customHeight="1">
      <c r="A285" s="12" t="s">
        <v>658</v>
      </c>
      <c r="B285" s="89" t="s">
        <v>863</v>
      </c>
      <c r="C285" s="62">
        <v>0</v>
      </c>
      <c r="D285" s="44" t="s">
        <v>591</v>
      </c>
      <c r="E285" s="63"/>
      <c r="F285" s="44"/>
    </row>
    <row r="286" spans="1:6" ht="20" customHeight="1">
      <c r="A286" s="12" t="s">
        <v>659</v>
      </c>
      <c r="B286" s="89" t="s">
        <v>864</v>
      </c>
      <c r="C286" s="62">
        <v>0</v>
      </c>
      <c r="D286" s="44" t="s">
        <v>591</v>
      </c>
      <c r="E286" s="63"/>
      <c r="F286" s="44"/>
    </row>
    <row r="287" spans="1:6" ht="20" customHeight="1">
      <c r="A287" s="12" t="s">
        <v>660</v>
      </c>
      <c r="B287" s="89" t="s">
        <v>865</v>
      </c>
      <c r="C287" s="62">
        <v>0</v>
      </c>
      <c r="D287" s="44" t="s">
        <v>591</v>
      </c>
      <c r="E287" s="63"/>
      <c r="F287" s="44"/>
    </row>
    <row r="288" spans="1:6" ht="20" customHeight="1">
      <c r="A288" s="12" t="s">
        <v>661</v>
      </c>
      <c r="B288" s="89" t="s">
        <v>866</v>
      </c>
      <c r="C288" s="62">
        <v>0</v>
      </c>
      <c r="D288" s="44" t="s">
        <v>591</v>
      </c>
      <c r="E288" s="63"/>
      <c r="F288" s="44"/>
    </row>
    <row r="289" spans="1:6" ht="20" customHeight="1">
      <c r="A289" s="12" t="s">
        <v>662</v>
      </c>
      <c r="B289" s="89" t="s">
        <v>867</v>
      </c>
      <c r="C289" s="62">
        <v>0</v>
      </c>
      <c r="D289" s="44" t="s">
        <v>591</v>
      </c>
      <c r="E289" s="63"/>
      <c r="F289" s="44"/>
    </row>
    <row r="290" spans="1:6" ht="20" customHeight="1">
      <c r="A290" s="12" t="s">
        <v>663</v>
      </c>
      <c r="B290" s="89" t="s">
        <v>868</v>
      </c>
      <c r="C290" s="62">
        <v>0</v>
      </c>
      <c r="D290" s="44" t="s">
        <v>591</v>
      </c>
      <c r="E290" s="63"/>
      <c r="F290" s="44"/>
    </row>
    <row r="291" spans="1:6" ht="20" customHeight="1">
      <c r="A291" s="12" t="s">
        <v>664</v>
      </c>
      <c r="B291" s="89" t="s">
        <v>869</v>
      </c>
      <c r="C291" s="62">
        <v>0</v>
      </c>
      <c r="D291" s="44" t="s">
        <v>591</v>
      </c>
      <c r="E291" s="63"/>
      <c r="F291" s="44"/>
    </row>
    <row r="292" spans="1:6" ht="20" customHeight="1">
      <c r="A292" s="12" t="s">
        <v>665</v>
      </c>
      <c r="B292" s="89" t="s">
        <v>870</v>
      </c>
      <c r="C292" s="62">
        <v>0</v>
      </c>
      <c r="D292" s="44" t="s">
        <v>591</v>
      </c>
      <c r="E292" s="63"/>
      <c r="F292" s="44"/>
    </row>
    <row r="293" spans="1:6" ht="20" customHeight="1">
      <c r="A293" s="12" t="s">
        <v>666</v>
      </c>
      <c r="B293" s="89" t="s">
        <v>871</v>
      </c>
      <c r="C293" s="62">
        <v>0</v>
      </c>
      <c r="D293" s="44" t="s">
        <v>591</v>
      </c>
      <c r="E293" s="63"/>
      <c r="F293" s="44"/>
    </row>
    <row r="294" spans="1:6" ht="20" customHeight="1">
      <c r="A294" s="12" t="s">
        <v>667</v>
      </c>
      <c r="B294" s="89" t="s">
        <v>872</v>
      </c>
      <c r="C294" s="62">
        <v>0</v>
      </c>
      <c r="D294" s="44" t="s">
        <v>591</v>
      </c>
      <c r="E294" s="63"/>
      <c r="F294" s="44"/>
    </row>
    <row r="295" spans="1:6" ht="20" customHeight="1">
      <c r="A295" s="12" t="s">
        <v>668</v>
      </c>
      <c r="B295" s="89" t="s">
        <v>873</v>
      </c>
      <c r="C295" s="62">
        <v>0</v>
      </c>
      <c r="D295" s="44" t="s">
        <v>591</v>
      </c>
      <c r="E295" s="63"/>
      <c r="F295" s="44"/>
    </row>
    <row r="296" spans="1:6" ht="20" customHeight="1">
      <c r="A296" s="12" t="s">
        <v>669</v>
      </c>
      <c r="B296" s="89" t="s">
        <v>874</v>
      </c>
      <c r="C296" s="62">
        <v>0</v>
      </c>
      <c r="D296" s="44" t="s">
        <v>591</v>
      </c>
      <c r="E296" s="63"/>
      <c r="F296" s="44"/>
    </row>
    <row r="297" spans="1:6" ht="20" customHeight="1">
      <c r="A297" s="12" t="s">
        <v>670</v>
      </c>
      <c r="B297" s="89" t="s">
        <v>875</v>
      </c>
      <c r="C297" s="62">
        <v>0</v>
      </c>
      <c r="D297" s="44" t="s">
        <v>591</v>
      </c>
      <c r="E297" s="63"/>
      <c r="F297" s="44"/>
    </row>
    <row r="298" spans="1:6" ht="20" customHeight="1">
      <c r="A298" s="12" t="s">
        <v>671</v>
      </c>
      <c r="B298" s="91" t="s">
        <v>2059</v>
      </c>
      <c r="C298" s="38">
        <v>0</v>
      </c>
      <c r="D298" s="31" t="s">
        <v>591</v>
      </c>
      <c r="E298" s="35"/>
      <c r="F298" s="31"/>
    </row>
    <row r="299" spans="1:6" ht="20" customHeight="1">
      <c r="A299" s="12" t="s">
        <v>672</v>
      </c>
      <c r="B299" s="89" t="s">
        <v>876</v>
      </c>
      <c r="C299" s="62">
        <v>0</v>
      </c>
      <c r="D299" s="44" t="s">
        <v>591</v>
      </c>
      <c r="E299" s="63"/>
      <c r="F299" s="44"/>
    </row>
    <row r="300" spans="1:6" ht="20" customHeight="1">
      <c r="A300" s="12" t="s">
        <v>673</v>
      </c>
      <c r="B300" s="89" t="s">
        <v>877</v>
      </c>
      <c r="C300" s="62">
        <v>0</v>
      </c>
      <c r="D300" s="44" t="s">
        <v>591</v>
      </c>
      <c r="E300" s="71" t="s">
        <v>5269</v>
      </c>
      <c r="F300" s="44"/>
    </row>
    <row r="301" spans="1:6" ht="20" customHeight="1">
      <c r="A301" s="12" t="s">
        <v>674</v>
      </c>
      <c r="B301" s="89" t="s">
        <v>878</v>
      </c>
      <c r="C301" s="62">
        <v>0</v>
      </c>
      <c r="D301" s="44" t="s">
        <v>591</v>
      </c>
      <c r="E301" s="69" t="s">
        <v>5270</v>
      </c>
      <c r="F301" s="44"/>
    </row>
    <row r="302" spans="1:6" ht="20" customHeight="1">
      <c r="A302" s="12" t="s">
        <v>675</v>
      </c>
      <c r="B302" s="89" t="s">
        <v>879</v>
      </c>
      <c r="C302" s="62">
        <v>0</v>
      </c>
      <c r="D302" s="44" t="s">
        <v>591</v>
      </c>
      <c r="E302" s="63" t="s">
        <v>7514</v>
      </c>
      <c r="F302" s="44"/>
    </row>
    <row r="303" spans="1:6" ht="20" customHeight="1">
      <c r="A303" s="12" t="s">
        <v>676</v>
      </c>
      <c r="B303" s="89" t="s">
        <v>880</v>
      </c>
      <c r="C303" s="62">
        <v>0</v>
      </c>
      <c r="D303" s="44" t="s">
        <v>591</v>
      </c>
      <c r="E303" s="63" t="s">
        <v>7515</v>
      </c>
      <c r="F303" s="44"/>
    </row>
    <row r="304" spans="1:6" ht="20" customHeight="1">
      <c r="A304" s="12" t="s">
        <v>677</v>
      </c>
      <c r="B304" s="89" t="s">
        <v>881</v>
      </c>
      <c r="C304" s="62">
        <v>0</v>
      </c>
      <c r="D304" s="44" t="s">
        <v>591</v>
      </c>
      <c r="E304" s="63" t="s">
        <v>7658</v>
      </c>
      <c r="F304" s="44"/>
    </row>
    <row r="305" spans="1:6" ht="20" customHeight="1">
      <c r="A305" s="12" t="s">
        <v>678</v>
      </c>
      <c r="B305" s="89" t="s">
        <v>882</v>
      </c>
      <c r="C305" s="62">
        <v>0</v>
      </c>
      <c r="D305" s="44" t="s">
        <v>591</v>
      </c>
      <c r="E305" s="63" t="s">
        <v>7546</v>
      </c>
      <c r="F305" s="44"/>
    </row>
    <row r="306" spans="1:6" ht="20" customHeight="1">
      <c r="A306" s="12" t="s">
        <v>679</v>
      </c>
      <c r="B306" s="89" t="s">
        <v>883</v>
      </c>
      <c r="C306" s="62">
        <v>0</v>
      </c>
      <c r="D306" s="44" t="s">
        <v>591</v>
      </c>
      <c r="E306" s="63"/>
      <c r="F306" s="44"/>
    </row>
    <row r="307" spans="1:6" ht="20" customHeight="1">
      <c r="A307" s="12" t="s">
        <v>680</v>
      </c>
      <c r="B307" s="89" t="s">
        <v>884</v>
      </c>
      <c r="C307" s="62">
        <v>0</v>
      </c>
      <c r="D307" s="44" t="s">
        <v>591</v>
      </c>
      <c r="E307" s="63"/>
      <c r="F307" s="44"/>
    </row>
    <row r="308" spans="1:6" ht="20" customHeight="1">
      <c r="A308" s="12" t="s">
        <v>681</v>
      </c>
      <c r="B308" s="89" t="s">
        <v>885</v>
      </c>
      <c r="C308" s="62">
        <v>0</v>
      </c>
      <c r="D308" s="44" t="s">
        <v>591</v>
      </c>
      <c r="E308" s="63"/>
      <c r="F308" s="44"/>
    </row>
    <row r="309" spans="1:6" ht="20" customHeight="1">
      <c r="A309" s="12" t="s">
        <v>682</v>
      </c>
      <c r="B309" s="89" t="s">
        <v>886</v>
      </c>
      <c r="C309" s="62">
        <v>0</v>
      </c>
      <c r="D309" s="44" t="s">
        <v>591</v>
      </c>
      <c r="E309" s="63"/>
      <c r="F309" s="44"/>
    </row>
    <row r="310" spans="1:6" ht="20" customHeight="1">
      <c r="A310" s="12" t="s">
        <v>683</v>
      </c>
      <c r="B310" s="89" t="s">
        <v>887</v>
      </c>
      <c r="C310" s="62">
        <v>0</v>
      </c>
      <c r="D310" s="44" t="s">
        <v>591</v>
      </c>
      <c r="E310" s="63"/>
      <c r="F310" s="44"/>
    </row>
    <row r="311" spans="1:6" ht="20" customHeight="1">
      <c r="A311" s="12" t="s">
        <v>684</v>
      </c>
      <c r="B311" s="89" t="s">
        <v>888</v>
      </c>
      <c r="C311" s="62">
        <v>0</v>
      </c>
      <c r="D311" s="44" t="s">
        <v>591</v>
      </c>
      <c r="E311" s="63"/>
      <c r="F311" s="44"/>
    </row>
    <row r="312" spans="1:6" ht="20" customHeight="1">
      <c r="A312" s="12" t="s">
        <v>685</v>
      </c>
      <c r="B312" s="89" t="s">
        <v>889</v>
      </c>
      <c r="C312" s="62">
        <v>0</v>
      </c>
      <c r="D312" s="44" t="s">
        <v>591</v>
      </c>
      <c r="E312" s="63"/>
      <c r="F312" s="44"/>
    </row>
    <row r="313" spans="1:6" ht="20" customHeight="1">
      <c r="A313" s="12" t="s">
        <v>686</v>
      </c>
      <c r="B313" s="89" t="s">
        <v>890</v>
      </c>
      <c r="C313" s="62">
        <v>0</v>
      </c>
      <c r="D313" s="44" t="s">
        <v>591</v>
      </c>
      <c r="E313" s="63"/>
      <c r="F313" s="44"/>
    </row>
    <row r="314" spans="1:6" ht="20" customHeight="1">
      <c r="A314" s="12" t="s">
        <v>687</v>
      </c>
      <c r="B314" s="89" t="s">
        <v>891</v>
      </c>
      <c r="C314" s="62">
        <v>0</v>
      </c>
      <c r="D314" s="44" t="s">
        <v>591</v>
      </c>
      <c r="E314" s="63"/>
      <c r="F314" s="44"/>
    </row>
    <row r="315" spans="1:6" ht="20" customHeight="1">
      <c r="A315" s="12" t="s">
        <v>688</v>
      </c>
      <c r="B315" s="89" t="s">
        <v>892</v>
      </c>
      <c r="C315" s="62">
        <v>0</v>
      </c>
      <c r="D315" s="44" t="s">
        <v>591</v>
      </c>
      <c r="E315" s="63"/>
      <c r="F315" s="44"/>
    </row>
    <row r="316" spans="1:6" ht="20" customHeight="1">
      <c r="A316" s="12" t="s">
        <v>689</v>
      </c>
      <c r="B316" s="89" t="s">
        <v>893</v>
      </c>
      <c r="C316" s="62">
        <v>0</v>
      </c>
      <c r="D316" s="44" t="s">
        <v>591</v>
      </c>
      <c r="E316" s="63"/>
      <c r="F316" s="44"/>
    </row>
    <row r="317" spans="1:6" ht="20" customHeight="1">
      <c r="A317" s="12" t="s">
        <v>690</v>
      </c>
      <c r="B317" s="89" t="s">
        <v>894</v>
      </c>
      <c r="C317" s="62">
        <v>0</v>
      </c>
      <c r="D317" s="44" t="s">
        <v>591</v>
      </c>
      <c r="E317" s="63"/>
      <c r="F317" s="44"/>
    </row>
    <row r="318" spans="1:6" ht="20" customHeight="1">
      <c r="A318" s="12" t="s">
        <v>691</v>
      </c>
      <c r="B318" s="89" t="s">
        <v>895</v>
      </c>
      <c r="C318" s="62">
        <v>0</v>
      </c>
      <c r="D318" s="44" t="s">
        <v>591</v>
      </c>
      <c r="E318" s="63"/>
      <c r="F318" s="44"/>
    </row>
    <row r="319" spans="1:6" ht="20" customHeight="1">
      <c r="A319" s="12" t="s">
        <v>692</v>
      </c>
      <c r="B319" s="89" t="s">
        <v>896</v>
      </c>
      <c r="C319" s="62">
        <v>0</v>
      </c>
      <c r="D319" s="44" t="s">
        <v>591</v>
      </c>
      <c r="E319" s="63"/>
      <c r="F319" s="44"/>
    </row>
    <row r="320" spans="1:6" ht="20" customHeight="1">
      <c r="A320" s="12" t="s">
        <v>693</v>
      </c>
      <c r="B320" s="89" t="s">
        <v>897</v>
      </c>
      <c r="C320" s="62">
        <v>0</v>
      </c>
      <c r="D320" s="44" t="s">
        <v>591</v>
      </c>
      <c r="E320" s="63"/>
      <c r="F320" s="44"/>
    </row>
    <row r="321" spans="1:6" ht="20" customHeight="1">
      <c r="A321" s="12" t="s">
        <v>694</v>
      </c>
      <c r="B321" s="89" t="s">
        <v>898</v>
      </c>
      <c r="C321" s="62">
        <v>0</v>
      </c>
      <c r="D321" s="44" t="s">
        <v>591</v>
      </c>
      <c r="E321" s="63"/>
      <c r="F321" s="44"/>
    </row>
    <row r="322" spans="1:6" ht="20" customHeight="1">
      <c r="A322" s="12" t="s">
        <v>695</v>
      </c>
      <c r="B322" s="89" t="s">
        <v>899</v>
      </c>
      <c r="C322" s="62">
        <v>0</v>
      </c>
      <c r="D322" s="44" t="s">
        <v>591</v>
      </c>
      <c r="E322" s="63"/>
      <c r="F322" s="44"/>
    </row>
    <row r="323" spans="1:6" ht="20" customHeight="1">
      <c r="A323" s="12" t="s">
        <v>696</v>
      </c>
      <c r="B323" s="89" t="s">
        <v>900</v>
      </c>
      <c r="C323" s="62">
        <v>0</v>
      </c>
      <c r="D323" s="44" t="s">
        <v>591</v>
      </c>
      <c r="E323" s="63"/>
      <c r="F323" s="44"/>
    </row>
    <row r="324" spans="1:6" ht="20" customHeight="1">
      <c r="A324" s="12" t="s">
        <v>697</v>
      </c>
      <c r="B324" s="89" t="s">
        <v>901</v>
      </c>
      <c r="C324" s="62">
        <v>0</v>
      </c>
      <c r="D324" s="44" t="s">
        <v>591</v>
      </c>
      <c r="E324" s="63"/>
      <c r="F324" s="44"/>
    </row>
    <row r="325" spans="1:6" ht="20" customHeight="1">
      <c r="A325" s="12" t="s">
        <v>698</v>
      </c>
      <c r="B325" s="89" t="s">
        <v>902</v>
      </c>
      <c r="C325" s="62">
        <v>0</v>
      </c>
      <c r="D325" s="44" t="s">
        <v>591</v>
      </c>
      <c r="E325" s="63"/>
      <c r="F325" s="44"/>
    </row>
    <row r="326" spans="1:6" ht="20" customHeight="1">
      <c r="A326" s="12" t="s">
        <v>699</v>
      </c>
      <c r="B326" s="89" t="s">
        <v>903</v>
      </c>
      <c r="C326" s="62">
        <v>0</v>
      </c>
      <c r="D326" s="44" t="s">
        <v>591</v>
      </c>
      <c r="E326" s="63"/>
      <c r="F326" s="44"/>
    </row>
    <row r="327" spans="1:6" ht="20" customHeight="1">
      <c r="A327" s="12" t="s">
        <v>700</v>
      </c>
      <c r="B327" s="89" t="s">
        <v>904</v>
      </c>
      <c r="C327" s="62">
        <v>0</v>
      </c>
      <c r="D327" s="44" t="s">
        <v>591</v>
      </c>
      <c r="E327" s="63"/>
      <c r="F327" s="44"/>
    </row>
    <row r="328" spans="1:6" ht="20" customHeight="1">
      <c r="A328" s="12" t="s">
        <v>701</v>
      </c>
      <c r="B328" s="89" t="s">
        <v>905</v>
      </c>
      <c r="C328" s="62">
        <v>0</v>
      </c>
      <c r="D328" s="44" t="s">
        <v>591</v>
      </c>
      <c r="E328" s="63"/>
      <c r="F328" s="44"/>
    </row>
    <row r="329" spans="1:6" ht="20" customHeight="1">
      <c r="A329" s="12" t="s">
        <v>702</v>
      </c>
      <c r="B329" s="89" t="s">
        <v>906</v>
      </c>
      <c r="C329" s="62">
        <v>0</v>
      </c>
      <c r="D329" s="44" t="s">
        <v>591</v>
      </c>
      <c r="E329" s="63"/>
      <c r="F329" s="44"/>
    </row>
    <row r="330" spans="1:6" ht="20" customHeight="1">
      <c r="A330" s="12" t="s">
        <v>703</v>
      </c>
      <c r="B330" s="89" t="s">
        <v>907</v>
      </c>
      <c r="C330" s="62">
        <v>0</v>
      </c>
      <c r="D330" s="44" t="s">
        <v>591</v>
      </c>
      <c r="E330" s="63"/>
      <c r="F330" s="44"/>
    </row>
    <row r="331" spans="1:6" ht="20" customHeight="1">
      <c r="A331" s="12" t="s">
        <v>704</v>
      </c>
      <c r="B331" s="89" t="s">
        <v>908</v>
      </c>
      <c r="C331" s="62">
        <v>0</v>
      </c>
      <c r="D331" s="44" t="s">
        <v>591</v>
      </c>
      <c r="E331" s="63"/>
      <c r="F331" s="44"/>
    </row>
    <row r="332" spans="1:6" ht="20" customHeight="1">
      <c r="A332" s="12" t="s">
        <v>705</v>
      </c>
      <c r="B332" s="89" t="s">
        <v>909</v>
      </c>
      <c r="C332" s="62">
        <v>0</v>
      </c>
      <c r="D332" s="44" t="s">
        <v>591</v>
      </c>
      <c r="E332" s="63"/>
      <c r="F332" s="44"/>
    </row>
    <row r="333" spans="1:6" ht="20" customHeight="1">
      <c r="A333" s="12" t="s">
        <v>706</v>
      </c>
      <c r="B333" s="89" t="s">
        <v>910</v>
      </c>
      <c r="C333" s="62">
        <v>0</v>
      </c>
      <c r="D333" s="44" t="s">
        <v>591</v>
      </c>
      <c r="E333" s="63"/>
      <c r="F333" s="44"/>
    </row>
    <row r="334" spans="1:6" ht="20" customHeight="1">
      <c r="A334" s="12" t="s">
        <v>707</v>
      </c>
      <c r="B334" s="89" t="s">
        <v>911</v>
      </c>
      <c r="C334" s="62">
        <v>0</v>
      </c>
      <c r="D334" s="44" t="s">
        <v>591</v>
      </c>
      <c r="E334" s="63"/>
      <c r="F334" s="44"/>
    </row>
    <row r="335" spans="1:6" ht="20" customHeight="1">
      <c r="A335" s="12" t="s">
        <v>708</v>
      </c>
      <c r="B335" s="91" t="s">
        <v>2060</v>
      </c>
      <c r="C335" s="38">
        <v>0</v>
      </c>
      <c r="D335" s="31" t="s">
        <v>591</v>
      </c>
      <c r="E335" s="35"/>
      <c r="F335" s="31"/>
    </row>
    <row r="336" spans="1:6" ht="20" customHeight="1">
      <c r="A336" s="12" t="s">
        <v>709</v>
      </c>
      <c r="B336" s="91" t="s">
        <v>912</v>
      </c>
      <c r="C336" s="38">
        <v>0</v>
      </c>
      <c r="D336" s="31" t="s">
        <v>591</v>
      </c>
      <c r="E336" s="35"/>
      <c r="F336" s="31"/>
    </row>
    <row r="337" spans="1:6" ht="20" customHeight="1">
      <c r="A337" s="12" t="s">
        <v>710</v>
      </c>
      <c r="B337" s="90" t="s">
        <v>913</v>
      </c>
      <c r="C337" s="9">
        <v>0</v>
      </c>
      <c r="D337" s="6" t="s">
        <v>591</v>
      </c>
      <c r="E337" s="64" t="s">
        <v>5271</v>
      </c>
    </row>
    <row r="338" spans="1:6" ht="20" customHeight="1">
      <c r="A338" s="12" t="s">
        <v>711</v>
      </c>
      <c r="B338" s="90" t="s">
        <v>914</v>
      </c>
      <c r="C338" s="9">
        <v>0</v>
      </c>
      <c r="D338" s="6" t="s">
        <v>591</v>
      </c>
    </row>
    <row r="339" spans="1:6" ht="20" customHeight="1">
      <c r="A339" s="12" t="s">
        <v>712</v>
      </c>
      <c r="B339" s="90" t="s">
        <v>915</v>
      </c>
      <c r="C339" s="9">
        <v>0</v>
      </c>
      <c r="D339" s="6" t="s">
        <v>591</v>
      </c>
    </row>
    <row r="340" spans="1:6" ht="20" customHeight="1">
      <c r="A340" s="12" t="s">
        <v>713</v>
      </c>
      <c r="B340" s="90" t="s">
        <v>916</v>
      </c>
      <c r="C340" s="9">
        <v>0</v>
      </c>
      <c r="D340" s="6" t="s">
        <v>591</v>
      </c>
    </row>
    <row r="341" spans="1:6" ht="20" customHeight="1">
      <c r="A341" s="12" t="s">
        <v>714</v>
      </c>
      <c r="B341" s="91" t="s">
        <v>917</v>
      </c>
      <c r="C341" s="38">
        <v>0</v>
      </c>
      <c r="D341" s="31" t="s">
        <v>591</v>
      </c>
      <c r="E341" s="35"/>
      <c r="F341" s="31"/>
    </row>
    <row r="342" spans="1:6" ht="20" customHeight="1">
      <c r="A342" s="12" t="s">
        <v>715</v>
      </c>
      <c r="B342" s="89" t="s">
        <v>918</v>
      </c>
      <c r="C342" s="62">
        <v>0</v>
      </c>
      <c r="D342" s="44" t="s">
        <v>591</v>
      </c>
      <c r="E342" s="63" t="s">
        <v>5272</v>
      </c>
      <c r="F342" s="44"/>
    </row>
    <row r="343" spans="1:6" ht="20" customHeight="1">
      <c r="A343" s="12" t="s">
        <v>716</v>
      </c>
      <c r="B343" s="89" t="s">
        <v>919</v>
      </c>
      <c r="C343" s="62">
        <v>0</v>
      </c>
      <c r="D343" s="44" t="s">
        <v>591</v>
      </c>
      <c r="E343" s="67" t="s">
        <v>5273</v>
      </c>
      <c r="F343" s="44"/>
    </row>
    <row r="344" spans="1:6" ht="20" customHeight="1">
      <c r="A344" s="12" t="s">
        <v>717</v>
      </c>
      <c r="B344" s="89" t="s">
        <v>920</v>
      </c>
      <c r="C344" s="62">
        <v>0</v>
      </c>
      <c r="D344" s="44" t="s">
        <v>591</v>
      </c>
      <c r="E344" s="67" t="s">
        <v>5274</v>
      </c>
      <c r="F344" s="44"/>
    </row>
    <row r="345" spans="1:6" ht="20" customHeight="1">
      <c r="A345" s="12" t="s">
        <v>718</v>
      </c>
      <c r="B345" s="89" t="s">
        <v>921</v>
      </c>
      <c r="C345" s="62">
        <v>0</v>
      </c>
      <c r="D345" s="44" t="s">
        <v>591</v>
      </c>
      <c r="E345" s="67" t="s">
        <v>5275</v>
      </c>
      <c r="F345" s="44"/>
    </row>
    <row r="346" spans="1:6" ht="20" customHeight="1">
      <c r="A346" s="12" t="s">
        <v>719</v>
      </c>
      <c r="B346" s="91" t="s">
        <v>922</v>
      </c>
      <c r="C346" s="38">
        <v>0</v>
      </c>
      <c r="D346" s="31" t="s">
        <v>591</v>
      </c>
      <c r="E346" s="70" t="s">
        <v>5276</v>
      </c>
      <c r="F346" s="31"/>
    </row>
    <row r="347" spans="1:6" ht="20" customHeight="1">
      <c r="A347" s="12" t="s">
        <v>720</v>
      </c>
      <c r="B347" s="89" t="s">
        <v>923</v>
      </c>
      <c r="C347" s="62">
        <v>0</v>
      </c>
      <c r="D347" s="44" t="s">
        <v>591</v>
      </c>
      <c r="E347" s="63"/>
      <c r="F347" s="44"/>
    </row>
    <row r="348" spans="1:6" ht="20" customHeight="1">
      <c r="A348" s="12" t="s">
        <v>721</v>
      </c>
      <c r="B348" s="89" t="s">
        <v>924</v>
      </c>
      <c r="C348" s="62">
        <v>0</v>
      </c>
      <c r="D348" s="44" t="s">
        <v>591</v>
      </c>
      <c r="E348" s="71" t="s">
        <v>5277</v>
      </c>
      <c r="F348" s="44"/>
    </row>
    <row r="349" spans="1:6" ht="20" customHeight="1">
      <c r="A349" s="12" t="s">
        <v>722</v>
      </c>
      <c r="B349" s="89" t="s">
        <v>925</v>
      </c>
      <c r="C349" s="62">
        <v>0</v>
      </c>
      <c r="D349" s="44" t="s">
        <v>591</v>
      </c>
      <c r="E349" s="69" t="s">
        <v>5278</v>
      </c>
      <c r="F349" s="44"/>
    </row>
    <row r="350" spans="1:6" ht="20" customHeight="1">
      <c r="A350" s="12" t="s">
        <v>723</v>
      </c>
      <c r="B350" s="89" t="s">
        <v>926</v>
      </c>
      <c r="C350" s="62">
        <v>0</v>
      </c>
      <c r="D350" s="44" t="s">
        <v>591</v>
      </c>
      <c r="E350" s="63" t="s">
        <v>7516</v>
      </c>
      <c r="F350" s="44"/>
    </row>
    <row r="351" spans="1:6" ht="20" customHeight="1">
      <c r="A351" s="12" t="s">
        <v>724</v>
      </c>
      <c r="B351" s="89" t="s">
        <v>927</v>
      </c>
      <c r="C351" s="62">
        <v>0</v>
      </c>
      <c r="D351" s="44" t="s">
        <v>591</v>
      </c>
      <c r="E351" s="63" t="s">
        <v>7517</v>
      </c>
      <c r="F351" s="11"/>
    </row>
    <row r="352" spans="1:6" ht="20" customHeight="1">
      <c r="A352" s="12" t="s">
        <v>725</v>
      </c>
      <c r="B352" s="89" t="s">
        <v>928</v>
      </c>
      <c r="C352" s="62">
        <v>0</v>
      </c>
      <c r="D352" s="44" t="s">
        <v>591</v>
      </c>
      <c r="E352" s="63" t="s">
        <v>7659</v>
      </c>
      <c r="F352" s="64"/>
    </row>
    <row r="353" spans="1:6" ht="20" customHeight="1">
      <c r="A353" s="12" t="s">
        <v>726</v>
      </c>
      <c r="B353" s="89" t="s">
        <v>929</v>
      </c>
      <c r="C353" s="62">
        <v>0</v>
      </c>
      <c r="D353" s="44" t="s">
        <v>591</v>
      </c>
      <c r="E353" s="63" t="s">
        <v>7547</v>
      </c>
      <c r="F353" s="64"/>
    </row>
    <row r="354" spans="1:6" ht="20" customHeight="1">
      <c r="A354" s="12" t="s">
        <v>727</v>
      </c>
      <c r="B354" s="89" t="s">
        <v>930</v>
      </c>
      <c r="C354" s="62">
        <v>0</v>
      </c>
      <c r="D354" s="44" t="s">
        <v>591</v>
      </c>
      <c r="E354" s="63"/>
      <c r="F354" s="8"/>
    </row>
    <row r="355" spans="1:6" ht="20" customHeight="1">
      <c r="A355" s="12" t="s">
        <v>728</v>
      </c>
      <c r="B355" s="89" t="s">
        <v>931</v>
      </c>
      <c r="C355" s="62">
        <v>0</v>
      </c>
      <c r="D355" s="44" t="s">
        <v>591</v>
      </c>
      <c r="E355" s="63"/>
      <c r="F355" s="8"/>
    </row>
    <row r="356" spans="1:6" ht="20" customHeight="1">
      <c r="A356" s="12" t="s">
        <v>729</v>
      </c>
      <c r="B356" s="89" t="s">
        <v>932</v>
      </c>
      <c r="C356" s="62">
        <v>0</v>
      </c>
      <c r="D356" s="44" t="s">
        <v>591</v>
      </c>
      <c r="E356" s="63"/>
      <c r="F356" s="74"/>
    </row>
    <row r="357" spans="1:6" ht="20" customHeight="1">
      <c r="A357" s="12" t="s">
        <v>730</v>
      </c>
      <c r="B357" s="89" t="s">
        <v>933</v>
      </c>
      <c r="C357" s="62">
        <v>0</v>
      </c>
      <c r="D357" s="44" t="s">
        <v>591</v>
      </c>
      <c r="E357" s="63"/>
      <c r="F357" s="74"/>
    </row>
    <row r="358" spans="1:6" ht="20" customHeight="1">
      <c r="A358" s="12" t="s">
        <v>731</v>
      </c>
      <c r="B358" s="89" t="s">
        <v>934</v>
      </c>
      <c r="C358" s="62">
        <v>0</v>
      </c>
      <c r="D358" s="44" t="s">
        <v>591</v>
      </c>
      <c r="E358" s="63"/>
      <c r="F358" s="74"/>
    </row>
    <row r="359" spans="1:6" ht="20" customHeight="1">
      <c r="A359" s="12" t="s">
        <v>732</v>
      </c>
      <c r="B359" s="89" t="s">
        <v>935</v>
      </c>
      <c r="C359" s="62">
        <v>0</v>
      </c>
      <c r="D359" s="44" t="s">
        <v>591</v>
      </c>
      <c r="E359" s="63"/>
      <c r="F359" s="44"/>
    </row>
    <row r="360" spans="1:6" ht="20" customHeight="1">
      <c r="A360" s="12" t="s">
        <v>733</v>
      </c>
      <c r="B360" s="89" t="s">
        <v>936</v>
      </c>
      <c r="C360" s="62">
        <v>0</v>
      </c>
      <c r="D360" s="44" t="s">
        <v>591</v>
      </c>
      <c r="E360" s="63"/>
      <c r="F360" s="44"/>
    </row>
    <row r="361" spans="1:6" ht="20" customHeight="1">
      <c r="A361" s="12" t="s">
        <v>734</v>
      </c>
      <c r="B361" s="89" t="s">
        <v>937</v>
      </c>
      <c r="C361" s="62">
        <v>0</v>
      </c>
      <c r="D361" s="44" t="s">
        <v>591</v>
      </c>
      <c r="E361" s="63"/>
      <c r="F361" s="44"/>
    </row>
    <row r="362" spans="1:6" ht="20" customHeight="1">
      <c r="A362" s="12" t="s">
        <v>735</v>
      </c>
      <c r="B362" s="89" t="s">
        <v>938</v>
      </c>
      <c r="C362" s="62">
        <v>0</v>
      </c>
      <c r="D362" s="44" t="s">
        <v>591</v>
      </c>
      <c r="E362" s="63"/>
      <c r="F362" s="44"/>
    </row>
    <row r="363" spans="1:6" ht="20" customHeight="1">
      <c r="A363" s="12" t="s">
        <v>736</v>
      </c>
      <c r="B363" s="89" t="s">
        <v>939</v>
      </c>
      <c r="C363" s="62">
        <v>0</v>
      </c>
      <c r="D363" s="44" t="s">
        <v>591</v>
      </c>
      <c r="E363" s="63"/>
      <c r="F363" s="44"/>
    </row>
    <row r="364" spans="1:6" ht="20" customHeight="1">
      <c r="A364" s="12" t="s">
        <v>737</v>
      </c>
      <c r="B364" s="89" t="s">
        <v>940</v>
      </c>
      <c r="C364" s="62">
        <v>0</v>
      </c>
      <c r="D364" s="44" t="s">
        <v>591</v>
      </c>
      <c r="E364" s="63"/>
      <c r="F364" s="44"/>
    </row>
    <row r="365" spans="1:6" ht="20" customHeight="1">
      <c r="A365" s="12" t="s">
        <v>738</v>
      </c>
      <c r="B365" s="89" t="s">
        <v>941</v>
      </c>
      <c r="C365" s="62">
        <v>0</v>
      </c>
      <c r="D365" s="44" t="s">
        <v>591</v>
      </c>
      <c r="E365" s="63"/>
      <c r="F365" s="44"/>
    </row>
    <row r="366" spans="1:6" ht="20" customHeight="1">
      <c r="A366" s="12" t="s">
        <v>739</v>
      </c>
      <c r="B366" s="89" t="s">
        <v>942</v>
      </c>
      <c r="C366" s="62">
        <v>0</v>
      </c>
      <c r="D366" s="44" t="s">
        <v>591</v>
      </c>
      <c r="E366" s="63"/>
      <c r="F366" s="44"/>
    </row>
    <row r="367" spans="1:6" ht="20" customHeight="1">
      <c r="A367" s="12" t="s">
        <v>740</v>
      </c>
      <c r="B367" s="89" t="s">
        <v>943</v>
      </c>
      <c r="C367" s="62">
        <v>0</v>
      </c>
      <c r="D367" s="44" t="s">
        <v>591</v>
      </c>
      <c r="E367" s="63"/>
      <c r="F367" s="44"/>
    </row>
    <row r="368" spans="1:6" ht="20" customHeight="1">
      <c r="A368" s="12" t="s">
        <v>741</v>
      </c>
      <c r="B368" s="89" t="s">
        <v>944</v>
      </c>
      <c r="C368" s="62">
        <v>0</v>
      </c>
      <c r="D368" s="44" t="s">
        <v>591</v>
      </c>
      <c r="E368" s="63"/>
      <c r="F368" s="44"/>
    </row>
    <row r="369" spans="1:6" ht="20" customHeight="1">
      <c r="A369" s="12" t="s">
        <v>742</v>
      </c>
      <c r="B369" s="89" t="s">
        <v>945</v>
      </c>
      <c r="C369" s="62">
        <v>0</v>
      </c>
      <c r="D369" s="44" t="s">
        <v>591</v>
      </c>
      <c r="E369" s="63"/>
      <c r="F369" s="44"/>
    </row>
    <row r="370" spans="1:6" ht="20" customHeight="1">
      <c r="A370" s="12" t="s">
        <v>743</v>
      </c>
      <c r="B370" s="89" t="s">
        <v>946</v>
      </c>
      <c r="C370" s="62">
        <v>0</v>
      </c>
      <c r="D370" s="44" t="s">
        <v>591</v>
      </c>
      <c r="E370" s="63"/>
      <c r="F370" s="44"/>
    </row>
    <row r="371" spans="1:6" ht="20" customHeight="1">
      <c r="A371" s="12" t="s">
        <v>744</v>
      </c>
      <c r="B371" s="89" t="s">
        <v>947</v>
      </c>
      <c r="C371" s="62">
        <v>0</v>
      </c>
      <c r="D371" s="44" t="s">
        <v>591</v>
      </c>
      <c r="E371" s="63"/>
      <c r="F371" s="44"/>
    </row>
    <row r="372" spans="1:6" ht="20" customHeight="1">
      <c r="A372" s="12" t="s">
        <v>745</v>
      </c>
      <c r="B372" s="89" t="s">
        <v>948</v>
      </c>
      <c r="C372" s="62">
        <v>0</v>
      </c>
      <c r="D372" s="44" t="s">
        <v>591</v>
      </c>
      <c r="E372" s="63"/>
      <c r="F372" s="44"/>
    </row>
    <row r="373" spans="1:6" ht="20" customHeight="1">
      <c r="A373" s="12" t="s">
        <v>746</v>
      </c>
      <c r="B373" s="89" t="s">
        <v>949</v>
      </c>
      <c r="C373" s="62">
        <v>0</v>
      </c>
      <c r="D373" s="44" t="s">
        <v>591</v>
      </c>
      <c r="E373" s="63"/>
      <c r="F373" s="44"/>
    </row>
    <row r="374" spans="1:6" ht="20" customHeight="1">
      <c r="A374" s="12" t="s">
        <v>747</v>
      </c>
      <c r="B374" s="89" t="s">
        <v>950</v>
      </c>
      <c r="C374" s="62">
        <v>0</v>
      </c>
      <c r="D374" s="44" t="s">
        <v>591</v>
      </c>
      <c r="E374" s="63"/>
      <c r="F374" s="44"/>
    </row>
    <row r="375" spans="1:6" ht="20" customHeight="1">
      <c r="A375" s="12" t="s">
        <v>748</v>
      </c>
      <c r="B375" s="89" t="s">
        <v>951</v>
      </c>
      <c r="C375" s="62">
        <v>0</v>
      </c>
      <c r="D375" s="44" t="s">
        <v>591</v>
      </c>
      <c r="E375" s="63"/>
      <c r="F375" s="44"/>
    </row>
    <row r="376" spans="1:6" ht="20" customHeight="1">
      <c r="A376" s="12" t="s">
        <v>749</v>
      </c>
      <c r="B376" s="89" t="s">
        <v>952</v>
      </c>
      <c r="C376" s="62">
        <v>0</v>
      </c>
      <c r="D376" s="44" t="s">
        <v>591</v>
      </c>
      <c r="E376" s="63"/>
      <c r="F376" s="44"/>
    </row>
    <row r="377" spans="1:6" ht="20" customHeight="1">
      <c r="A377" s="12" t="s">
        <v>750</v>
      </c>
      <c r="B377" s="89" t="s">
        <v>953</v>
      </c>
      <c r="C377" s="62">
        <v>0</v>
      </c>
      <c r="D377" s="44" t="s">
        <v>591</v>
      </c>
      <c r="E377" s="63"/>
      <c r="F377" s="44"/>
    </row>
    <row r="378" spans="1:6" ht="20" customHeight="1">
      <c r="A378" s="12" t="s">
        <v>751</v>
      </c>
      <c r="B378" s="89" t="s">
        <v>954</v>
      </c>
      <c r="C378" s="62">
        <v>0</v>
      </c>
      <c r="D378" s="44" t="s">
        <v>591</v>
      </c>
      <c r="E378" s="63"/>
      <c r="F378" s="44"/>
    </row>
    <row r="379" spans="1:6" ht="20" customHeight="1">
      <c r="A379" s="12" t="s">
        <v>752</v>
      </c>
      <c r="B379" s="89" t="s">
        <v>955</v>
      </c>
      <c r="C379" s="62">
        <v>0</v>
      </c>
      <c r="D379" s="44" t="s">
        <v>591</v>
      </c>
      <c r="E379" s="63"/>
      <c r="F379" s="44"/>
    </row>
    <row r="380" spans="1:6" ht="20" customHeight="1">
      <c r="A380" s="12" t="s">
        <v>753</v>
      </c>
      <c r="B380" s="89" t="s">
        <v>956</v>
      </c>
      <c r="C380" s="62">
        <v>0</v>
      </c>
      <c r="D380" s="44" t="s">
        <v>591</v>
      </c>
      <c r="E380" s="63"/>
      <c r="F380" s="44"/>
    </row>
    <row r="381" spans="1:6" ht="20" customHeight="1">
      <c r="A381" s="12" t="s">
        <v>754</v>
      </c>
      <c r="B381" s="89" t="s">
        <v>957</v>
      </c>
      <c r="C381" s="62">
        <v>0</v>
      </c>
      <c r="D381" s="44" t="s">
        <v>591</v>
      </c>
      <c r="E381" s="63"/>
      <c r="F381" s="44"/>
    </row>
    <row r="382" spans="1:6" ht="20" customHeight="1">
      <c r="A382" s="12" t="s">
        <v>755</v>
      </c>
      <c r="B382" s="89" t="s">
        <v>958</v>
      </c>
      <c r="C382" s="62">
        <v>0</v>
      </c>
      <c r="D382" s="44" t="s">
        <v>591</v>
      </c>
      <c r="E382" s="63"/>
      <c r="F382" s="44"/>
    </row>
    <row r="383" spans="1:6" ht="20" customHeight="1">
      <c r="A383" s="12" t="s">
        <v>756</v>
      </c>
      <c r="B383" s="91" t="s">
        <v>2061</v>
      </c>
      <c r="C383" s="38">
        <v>0</v>
      </c>
      <c r="D383" s="31" t="s">
        <v>591</v>
      </c>
      <c r="E383" s="35"/>
      <c r="F383" s="31"/>
    </row>
    <row r="384" spans="1:6" ht="20" customHeight="1">
      <c r="A384" s="12" t="s">
        <v>757</v>
      </c>
      <c r="B384" s="90" t="s">
        <v>1090</v>
      </c>
      <c r="C384" s="9">
        <v>0</v>
      </c>
      <c r="D384" s="6" t="s">
        <v>591</v>
      </c>
    </row>
    <row r="385" spans="1:5" ht="20" customHeight="1">
      <c r="A385" s="12" t="s">
        <v>758</v>
      </c>
      <c r="B385" s="90" t="s">
        <v>1091</v>
      </c>
      <c r="C385" s="9">
        <v>0</v>
      </c>
      <c r="D385" s="6" t="s">
        <v>591</v>
      </c>
      <c r="E385" s="64"/>
    </row>
    <row r="386" spans="1:5" ht="20" customHeight="1">
      <c r="A386" s="12" t="s">
        <v>759</v>
      </c>
      <c r="B386" s="90" t="s">
        <v>1092</v>
      </c>
      <c r="C386" s="9">
        <v>0</v>
      </c>
      <c r="D386" s="6" t="s">
        <v>591</v>
      </c>
    </row>
    <row r="387" spans="1:5" ht="20" customHeight="1">
      <c r="A387" s="12" t="s">
        <v>760</v>
      </c>
      <c r="B387" s="90" t="s">
        <v>1093</v>
      </c>
      <c r="C387" s="9">
        <v>0</v>
      </c>
      <c r="D387" s="6" t="s">
        <v>591</v>
      </c>
    </row>
    <row r="388" spans="1:5" ht="20" customHeight="1">
      <c r="A388" s="12" t="s">
        <v>761</v>
      </c>
      <c r="B388" s="90" t="s">
        <v>1094</v>
      </c>
      <c r="C388" s="9">
        <v>0</v>
      </c>
      <c r="D388" s="6" t="s">
        <v>591</v>
      </c>
    </row>
    <row r="389" spans="1:5" ht="20" customHeight="1">
      <c r="A389" s="12" t="s">
        <v>762</v>
      </c>
      <c r="B389" s="90" t="s">
        <v>1095</v>
      </c>
      <c r="C389" s="9">
        <v>0</v>
      </c>
      <c r="D389" s="6" t="s">
        <v>591</v>
      </c>
    </row>
    <row r="390" spans="1:5" ht="20" customHeight="1">
      <c r="A390" s="12" t="s">
        <v>763</v>
      </c>
      <c r="B390" s="90" t="s">
        <v>1096</v>
      </c>
      <c r="C390" s="9">
        <v>0</v>
      </c>
      <c r="D390" s="6" t="s">
        <v>591</v>
      </c>
    </row>
    <row r="391" spans="1:5" ht="20" customHeight="1">
      <c r="A391" s="12" t="s">
        <v>764</v>
      </c>
      <c r="B391" s="90" t="s">
        <v>1097</v>
      </c>
      <c r="C391" s="9">
        <v>0</v>
      </c>
      <c r="D391" s="6" t="s">
        <v>591</v>
      </c>
    </row>
    <row r="392" spans="1:5" ht="20" customHeight="1">
      <c r="A392" s="12" t="s">
        <v>765</v>
      </c>
      <c r="B392" s="90" t="s">
        <v>1098</v>
      </c>
      <c r="C392" s="9">
        <v>0</v>
      </c>
      <c r="D392" s="6" t="s">
        <v>591</v>
      </c>
    </row>
    <row r="393" spans="1:5" ht="20" customHeight="1">
      <c r="A393" s="12" t="s">
        <v>766</v>
      </c>
      <c r="B393" s="90" t="s">
        <v>1099</v>
      </c>
      <c r="C393" s="9">
        <v>0</v>
      </c>
      <c r="D393" s="6" t="s">
        <v>591</v>
      </c>
    </row>
    <row r="394" spans="1:5" ht="20" customHeight="1">
      <c r="A394" s="12" t="s">
        <v>767</v>
      </c>
      <c r="B394" s="90" t="s">
        <v>1100</v>
      </c>
      <c r="C394" s="9">
        <v>0</v>
      </c>
      <c r="D394" s="6" t="s">
        <v>591</v>
      </c>
    </row>
    <row r="395" spans="1:5" ht="20" customHeight="1">
      <c r="A395" s="12" t="s">
        <v>768</v>
      </c>
      <c r="B395" s="90" t="s">
        <v>1101</v>
      </c>
      <c r="C395" s="9">
        <v>0</v>
      </c>
      <c r="D395" s="6" t="s">
        <v>591</v>
      </c>
    </row>
    <row r="396" spans="1:5" ht="20" customHeight="1">
      <c r="A396" s="12" t="s">
        <v>959</v>
      </c>
      <c r="B396" s="90" t="s">
        <v>1102</v>
      </c>
      <c r="C396" s="9">
        <v>0</v>
      </c>
      <c r="D396" s="6" t="s">
        <v>591</v>
      </c>
    </row>
    <row r="397" spans="1:5" ht="20" customHeight="1">
      <c r="A397" s="12" t="s">
        <v>960</v>
      </c>
      <c r="B397" s="90" t="s">
        <v>1103</v>
      </c>
      <c r="C397" s="9">
        <v>0</v>
      </c>
      <c r="D397" s="6" t="s">
        <v>591</v>
      </c>
    </row>
    <row r="398" spans="1:5" ht="20" customHeight="1">
      <c r="A398" s="12" t="s">
        <v>961</v>
      </c>
      <c r="B398" s="90" t="s">
        <v>1104</v>
      </c>
      <c r="C398" s="9">
        <v>0</v>
      </c>
      <c r="D398" s="6" t="s">
        <v>591</v>
      </c>
    </row>
    <row r="399" spans="1:5" ht="20" customHeight="1">
      <c r="A399" s="12" t="s">
        <v>962</v>
      </c>
      <c r="B399" s="90" t="s">
        <v>1105</v>
      </c>
      <c r="C399" s="9">
        <v>0</v>
      </c>
      <c r="D399" s="6" t="s">
        <v>591</v>
      </c>
    </row>
    <row r="400" spans="1:5" ht="20" customHeight="1">
      <c r="A400" s="12" t="s">
        <v>963</v>
      </c>
      <c r="B400" s="90" t="s">
        <v>1106</v>
      </c>
      <c r="C400" s="9">
        <v>0</v>
      </c>
      <c r="D400" s="6" t="s">
        <v>591</v>
      </c>
    </row>
    <row r="401" spans="1:4" ht="20" customHeight="1">
      <c r="A401" s="12" t="s">
        <v>964</v>
      </c>
      <c r="B401" s="90" t="s">
        <v>1107</v>
      </c>
      <c r="C401" s="9">
        <v>0</v>
      </c>
      <c r="D401" s="6" t="s">
        <v>591</v>
      </c>
    </row>
    <row r="402" spans="1:4" ht="20" customHeight="1">
      <c r="A402" s="12" t="s">
        <v>965</v>
      </c>
      <c r="B402" s="90" t="s">
        <v>1108</v>
      </c>
      <c r="C402" s="9">
        <v>0</v>
      </c>
      <c r="D402" s="6" t="s">
        <v>591</v>
      </c>
    </row>
    <row r="403" spans="1:4" ht="20" customHeight="1">
      <c r="A403" s="12" t="s">
        <v>966</v>
      </c>
      <c r="B403" s="90" t="s">
        <v>1109</v>
      </c>
      <c r="C403" s="9">
        <v>0</v>
      </c>
      <c r="D403" s="6" t="s">
        <v>591</v>
      </c>
    </row>
    <row r="404" spans="1:4" ht="20" customHeight="1">
      <c r="A404" s="12" t="s">
        <v>967</v>
      </c>
      <c r="B404" s="90" t="s">
        <v>1110</v>
      </c>
      <c r="C404" s="9">
        <v>0</v>
      </c>
      <c r="D404" s="6" t="s">
        <v>591</v>
      </c>
    </row>
    <row r="405" spans="1:4" ht="20" customHeight="1">
      <c r="A405" s="12" t="s">
        <v>968</v>
      </c>
      <c r="B405" s="90" t="s">
        <v>1111</v>
      </c>
      <c r="C405" s="9">
        <v>0</v>
      </c>
      <c r="D405" s="6" t="s">
        <v>591</v>
      </c>
    </row>
    <row r="406" spans="1:4" ht="20" customHeight="1">
      <c r="A406" s="12" t="s">
        <v>969</v>
      </c>
      <c r="B406" s="90" t="s">
        <v>1112</v>
      </c>
      <c r="C406" s="9">
        <v>0</v>
      </c>
      <c r="D406" s="6" t="s">
        <v>591</v>
      </c>
    </row>
    <row r="407" spans="1:4" ht="20" customHeight="1">
      <c r="A407" s="12" t="s">
        <v>970</v>
      </c>
      <c r="B407" s="90" t="s">
        <v>1113</v>
      </c>
      <c r="C407" s="9">
        <v>0</v>
      </c>
      <c r="D407" s="6" t="s">
        <v>591</v>
      </c>
    </row>
    <row r="408" spans="1:4" ht="20" customHeight="1">
      <c r="A408" s="12" t="s">
        <v>971</v>
      </c>
      <c r="B408" s="90" t="s">
        <v>1114</v>
      </c>
      <c r="C408" s="9">
        <v>0</v>
      </c>
      <c r="D408" s="6" t="s">
        <v>591</v>
      </c>
    </row>
    <row r="409" spans="1:4" ht="20" customHeight="1">
      <c r="A409" s="12" t="s">
        <v>972</v>
      </c>
      <c r="B409" s="90" t="s">
        <v>1115</v>
      </c>
      <c r="C409" s="9">
        <v>0</v>
      </c>
      <c r="D409" s="6" t="s">
        <v>591</v>
      </c>
    </row>
    <row r="410" spans="1:4" ht="20" customHeight="1">
      <c r="A410" s="12" t="s">
        <v>973</v>
      </c>
      <c r="B410" s="90" t="s">
        <v>1116</v>
      </c>
      <c r="C410" s="9">
        <v>0</v>
      </c>
      <c r="D410" s="6" t="s">
        <v>591</v>
      </c>
    </row>
    <row r="411" spans="1:4" ht="20" customHeight="1">
      <c r="A411" s="12" t="s">
        <v>974</v>
      </c>
      <c r="B411" s="90" t="s">
        <v>1117</v>
      </c>
      <c r="C411" s="9">
        <v>0</v>
      </c>
      <c r="D411" s="6" t="s">
        <v>591</v>
      </c>
    </row>
    <row r="412" spans="1:4" ht="20" customHeight="1">
      <c r="A412" s="12" t="s">
        <v>975</v>
      </c>
      <c r="B412" s="90" t="s">
        <v>1118</v>
      </c>
      <c r="C412" s="9">
        <v>0</v>
      </c>
      <c r="D412" s="6" t="s">
        <v>591</v>
      </c>
    </row>
    <row r="413" spans="1:4" ht="20" customHeight="1">
      <c r="A413" s="12" t="s">
        <v>976</v>
      </c>
      <c r="B413" s="90" t="s">
        <v>1119</v>
      </c>
      <c r="C413" s="9">
        <v>0</v>
      </c>
      <c r="D413" s="6" t="s">
        <v>591</v>
      </c>
    </row>
    <row r="414" spans="1:4" ht="20" customHeight="1">
      <c r="A414" s="12" t="s">
        <v>977</v>
      </c>
      <c r="B414" s="90" t="s">
        <v>1120</v>
      </c>
      <c r="C414" s="9">
        <v>0</v>
      </c>
      <c r="D414" s="6" t="s">
        <v>591</v>
      </c>
    </row>
    <row r="415" spans="1:4" ht="20" customHeight="1">
      <c r="A415" s="12" t="s">
        <v>978</v>
      </c>
      <c r="B415" s="90" t="s">
        <v>1121</v>
      </c>
      <c r="C415" s="9">
        <v>0</v>
      </c>
      <c r="D415" s="6" t="s">
        <v>591</v>
      </c>
    </row>
    <row r="416" spans="1:4" ht="20" customHeight="1">
      <c r="A416" s="12" t="s">
        <v>979</v>
      </c>
      <c r="B416" s="90" t="s">
        <v>1122</v>
      </c>
      <c r="C416" s="9">
        <v>0</v>
      </c>
      <c r="D416" s="6" t="s">
        <v>591</v>
      </c>
    </row>
    <row r="417" spans="1:6" ht="20" customHeight="1">
      <c r="A417" s="12" t="s">
        <v>980</v>
      </c>
      <c r="B417" s="90" t="s">
        <v>1123</v>
      </c>
      <c r="C417" s="9">
        <v>0</v>
      </c>
      <c r="D417" s="6" t="s">
        <v>591</v>
      </c>
    </row>
    <row r="418" spans="1:6" ht="20" customHeight="1">
      <c r="A418" s="12" t="s">
        <v>981</v>
      </c>
      <c r="B418" s="90" t="s">
        <v>1124</v>
      </c>
      <c r="C418" s="9">
        <v>0</v>
      </c>
      <c r="D418" s="6" t="s">
        <v>591</v>
      </c>
    </row>
    <row r="419" spans="1:6" ht="20" customHeight="1">
      <c r="A419" s="12" t="s">
        <v>982</v>
      </c>
      <c r="B419" s="89" t="s">
        <v>1125</v>
      </c>
      <c r="C419" s="62">
        <v>0</v>
      </c>
      <c r="D419" s="44" t="s">
        <v>591</v>
      </c>
      <c r="E419" s="63"/>
      <c r="F419" s="44"/>
    </row>
    <row r="420" spans="1:6" ht="20" customHeight="1">
      <c r="A420" s="12" t="s">
        <v>983</v>
      </c>
      <c r="B420" s="91" t="s">
        <v>2062</v>
      </c>
      <c r="C420" s="38">
        <v>0</v>
      </c>
      <c r="D420" s="31" t="s">
        <v>591</v>
      </c>
      <c r="E420" s="35"/>
      <c r="F420" s="31"/>
    </row>
    <row r="421" spans="1:6" ht="20" customHeight="1">
      <c r="A421" s="12" t="s">
        <v>984</v>
      </c>
      <c r="B421" s="91" t="s">
        <v>1126</v>
      </c>
      <c r="C421" s="38">
        <v>0</v>
      </c>
      <c r="D421" s="31" t="s">
        <v>591</v>
      </c>
      <c r="E421" s="35"/>
      <c r="F421" s="31"/>
    </row>
    <row r="422" spans="1:6" ht="20" customHeight="1">
      <c r="A422" s="12" t="s">
        <v>985</v>
      </c>
      <c r="B422" s="90" t="s">
        <v>1089</v>
      </c>
      <c r="C422" s="9">
        <v>0</v>
      </c>
      <c r="D422" s="6" t="s">
        <v>591</v>
      </c>
    </row>
    <row r="423" spans="1:6" ht="20" customHeight="1">
      <c r="A423" s="12" t="s">
        <v>986</v>
      </c>
      <c r="B423" s="90" t="s">
        <v>1127</v>
      </c>
      <c r="C423" s="9">
        <v>0</v>
      </c>
      <c r="D423" s="6" t="s">
        <v>591</v>
      </c>
      <c r="E423" s="64"/>
    </row>
    <row r="424" spans="1:6" ht="20" customHeight="1">
      <c r="A424" s="12" t="s">
        <v>987</v>
      </c>
      <c r="B424" s="90" t="s">
        <v>1128</v>
      </c>
      <c r="C424" s="9">
        <v>0</v>
      </c>
      <c r="D424" s="6" t="s">
        <v>591</v>
      </c>
    </row>
    <row r="425" spans="1:6" ht="20" customHeight="1">
      <c r="A425" s="12" t="s">
        <v>988</v>
      </c>
      <c r="B425" s="90" t="s">
        <v>1129</v>
      </c>
      <c r="C425" s="9">
        <v>0</v>
      </c>
      <c r="D425" s="6" t="s">
        <v>591</v>
      </c>
    </row>
    <row r="426" spans="1:6" ht="20" customHeight="1">
      <c r="A426" s="12" t="s">
        <v>989</v>
      </c>
      <c r="B426" s="90" t="s">
        <v>1130</v>
      </c>
      <c r="C426" s="9">
        <v>0</v>
      </c>
      <c r="D426" s="6" t="s">
        <v>591</v>
      </c>
    </row>
    <row r="427" spans="1:6" ht="20" customHeight="1">
      <c r="A427" s="12" t="s">
        <v>990</v>
      </c>
      <c r="B427" s="90" t="s">
        <v>1131</v>
      </c>
      <c r="C427" s="9">
        <v>0</v>
      </c>
      <c r="D427" s="6" t="s">
        <v>591</v>
      </c>
    </row>
    <row r="428" spans="1:6" ht="20" customHeight="1">
      <c r="A428" s="12" t="s">
        <v>991</v>
      </c>
      <c r="B428" s="90" t="s">
        <v>1132</v>
      </c>
      <c r="C428" s="9">
        <v>0</v>
      </c>
      <c r="D428" s="6" t="s">
        <v>591</v>
      </c>
    </row>
    <row r="429" spans="1:6" ht="20" customHeight="1">
      <c r="A429" s="12" t="s">
        <v>992</v>
      </c>
      <c r="B429" s="90" t="s">
        <v>1133</v>
      </c>
      <c r="C429" s="9">
        <v>0</v>
      </c>
      <c r="D429" s="6" t="s">
        <v>591</v>
      </c>
    </row>
    <row r="430" spans="1:6" ht="20" customHeight="1">
      <c r="A430" s="12" t="s">
        <v>993</v>
      </c>
      <c r="B430" s="90" t="s">
        <v>1134</v>
      </c>
      <c r="C430" s="9">
        <v>0</v>
      </c>
      <c r="D430" s="6" t="s">
        <v>591</v>
      </c>
    </row>
    <row r="431" spans="1:6" ht="20" customHeight="1">
      <c r="A431" s="12" t="s">
        <v>994</v>
      </c>
      <c r="B431" s="90" t="s">
        <v>1135</v>
      </c>
      <c r="C431" s="9">
        <v>0</v>
      </c>
      <c r="D431" s="6" t="s">
        <v>591</v>
      </c>
    </row>
    <row r="432" spans="1:6" ht="20" customHeight="1">
      <c r="A432" s="12" t="s">
        <v>995</v>
      </c>
      <c r="B432" s="90" t="s">
        <v>1136</v>
      </c>
      <c r="C432" s="9">
        <v>0</v>
      </c>
      <c r="D432" s="6" t="s">
        <v>591</v>
      </c>
    </row>
    <row r="433" spans="1:4" ht="20" customHeight="1">
      <c r="A433" s="12" t="s">
        <v>996</v>
      </c>
      <c r="B433" s="90" t="s">
        <v>1137</v>
      </c>
      <c r="C433" s="9">
        <v>0</v>
      </c>
      <c r="D433" s="6" t="s">
        <v>591</v>
      </c>
    </row>
    <row r="434" spans="1:4" ht="20" customHeight="1">
      <c r="A434" s="12" t="s">
        <v>997</v>
      </c>
      <c r="B434" s="90" t="s">
        <v>1138</v>
      </c>
      <c r="C434" s="9">
        <v>0</v>
      </c>
      <c r="D434" s="6" t="s">
        <v>591</v>
      </c>
    </row>
    <row r="435" spans="1:4" ht="20" customHeight="1">
      <c r="A435" s="12" t="s">
        <v>998</v>
      </c>
      <c r="B435" s="90" t="s">
        <v>1139</v>
      </c>
      <c r="C435" s="9">
        <v>0</v>
      </c>
      <c r="D435" s="6" t="s">
        <v>591</v>
      </c>
    </row>
    <row r="436" spans="1:4" ht="20" customHeight="1">
      <c r="A436" s="12" t="s">
        <v>999</v>
      </c>
      <c r="B436" s="90" t="s">
        <v>1140</v>
      </c>
      <c r="C436" s="9">
        <v>0</v>
      </c>
      <c r="D436" s="6" t="s">
        <v>591</v>
      </c>
    </row>
    <row r="437" spans="1:4" ht="20" customHeight="1">
      <c r="A437" s="12" t="s">
        <v>1000</v>
      </c>
      <c r="B437" s="90" t="s">
        <v>1141</v>
      </c>
      <c r="C437" s="9">
        <v>0</v>
      </c>
      <c r="D437" s="6" t="s">
        <v>591</v>
      </c>
    </row>
    <row r="438" spans="1:4" ht="20" customHeight="1">
      <c r="A438" s="12" t="s">
        <v>1001</v>
      </c>
      <c r="B438" s="90" t="s">
        <v>1142</v>
      </c>
      <c r="C438" s="9">
        <v>0</v>
      </c>
      <c r="D438" s="6" t="s">
        <v>591</v>
      </c>
    </row>
    <row r="439" spans="1:4" ht="20" customHeight="1">
      <c r="A439" s="12" t="s">
        <v>1002</v>
      </c>
      <c r="B439" s="90" t="s">
        <v>1143</v>
      </c>
      <c r="C439" s="9">
        <v>0</v>
      </c>
      <c r="D439" s="6" t="s">
        <v>591</v>
      </c>
    </row>
    <row r="440" spans="1:4" ht="20" customHeight="1">
      <c r="A440" s="12" t="s">
        <v>1003</v>
      </c>
      <c r="B440" s="90" t="s">
        <v>1144</v>
      </c>
      <c r="C440" s="9">
        <v>0</v>
      </c>
      <c r="D440" s="6" t="s">
        <v>591</v>
      </c>
    </row>
    <row r="441" spans="1:4" ht="20" customHeight="1">
      <c r="A441" s="12" t="s">
        <v>1004</v>
      </c>
      <c r="B441" s="90" t="s">
        <v>1145</v>
      </c>
      <c r="C441" s="9">
        <v>0</v>
      </c>
      <c r="D441" s="6" t="s">
        <v>591</v>
      </c>
    </row>
    <row r="442" spans="1:4" ht="20" customHeight="1">
      <c r="A442" s="12" t="s">
        <v>1005</v>
      </c>
      <c r="B442" s="90" t="s">
        <v>1146</v>
      </c>
      <c r="C442" s="9">
        <v>0</v>
      </c>
      <c r="D442" s="6" t="s">
        <v>591</v>
      </c>
    </row>
    <row r="443" spans="1:4" ht="20" customHeight="1">
      <c r="A443" s="12" t="s">
        <v>1006</v>
      </c>
      <c r="B443" s="90" t="s">
        <v>1147</v>
      </c>
      <c r="C443" s="9">
        <v>0</v>
      </c>
      <c r="D443" s="6" t="s">
        <v>591</v>
      </c>
    </row>
    <row r="444" spans="1:4" ht="20" customHeight="1">
      <c r="A444" s="12" t="s">
        <v>1007</v>
      </c>
      <c r="B444" s="90" t="s">
        <v>1148</v>
      </c>
      <c r="C444" s="9">
        <v>0</v>
      </c>
      <c r="D444" s="6" t="s">
        <v>591</v>
      </c>
    </row>
    <row r="445" spans="1:4" ht="20" customHeight="1">
      <c r="A445" s="12" t="s">
        <v>1008</v>
      </c>
      <c r="B445" s="90" t="s">
        <v>1149</v>
      </c>
      <c r="C445" s="9">
        <v>0</v>
      </c>
      <c r="D445" s="6" t="s">
        <v>591</v>
      </c>
    </row>
    <row r="446" spans="1:4" ht="20" customHeight="1">
      <c r="A446" s="12" t="s">
        <v>1009</v>
      </c>
      <c r="B446" s="90" t="s">
        <v>1150</v>
      </c>
      <c r="C446" s="9">
        <v>0</v>
      </c>
      <c r="D446" s="6" t="s">
        <v>591</v>
      </c>
    </row>
    <row r="447" spans="1:4" ht="20" customHeight="1">
      <c r="A447" s="12" t="s">
        <v>1010</v>
      </c>
      <c r="B447" s="90" t="s">
        <v>1151</v>
      </c>
      <c r="C447" s="9">
        <v>0</v>
      </c>
      <c r="D447" s="6" t="s">
        <v>591</v>
      </c>
    </row>
    <row r="448" spans="1:4" ht="20" customHeight="1">
      <c r="A448" s="12" t="s">
        <v>1011</v>
      </c>
      <c r="B448" s="90" t="s">
        <v>1152</v>
      </c>
      <c r="C448" s="9">
        <v>0</v>
      </c>
      <c r="D448" s="6" t="s">
        <v>591</v>
      </c>
    </row>
    <row r="449" spans="1:6" ht="20" customHeight="1">
      <c r="A449" s="12" t="s">
        <v>1012</v>
      </c>
      <c r="B449" s="90" t="s">
        <v>1153</v>
      </c>
      <c r="C449" s="9">
        <v>0</v>
      </c>
      <c r="D449" s="6" t="s">
        <v>591</v>
      </c>
    </row>
    <row r="450" spans="1:6" ht="20" customHeight="1">
      <c r="A450" s="12" t="s">
        <v>1013</v>
      </c>
      <c r="B450" s="90" t="s">
        <v>1154</v>
      </c>
      <c r="C450" s="9">
        <v>0</v>
      </c>
      <c r="D450" s="6" t="s">
        <v>591</v>
      </c>
    </row>
    <row r="451" spans="1:6" ht="20" customHeight="1">
      <c r="A451" s="12" t="s">
        <v>1014</v>
      </c>
      <c r="B451" s="90" t="s">
        <v>1155</v>
      </c>
      <c r="C451" s="9">
        <v>0</v>
      </c>
      <c r="D451" s="6" t="s">
        <v>591</v>
      </c>
    </row>
    <row r="452" spans="1:6" ht="20" customHeight="1">
      <c r="A452" s="12" t="s">
        <v>1015</v>
      </c>
      <c r="B452" s="90" t="s">
        <v>1156</v>
      </c>
      <c r="C452" s="9">
        <v>0</v>
      </c>
      <c r="D452" s="6" t="s">
        <v>591</v>
      </c>
    </row>
    <row r="453" spans="1:6" ht="20" customHeight="1">
      <c r="A453" s="12" t="s">
        <v>1016</v>
      </c>
      <c r="B453" s="90" t="s">
        <v>1157</v>
      </c>
      <c r="C453" s="9">
        <v>0</v>
      </c>
      <c r="D453" s="6" t="s">
        <v>591</v>
      </c>
    </row>
    <row r="454" spans="1:6" ht="20" customHeight="1">
      <c r="A454" s="12" t="s">
        <v>1017</v>
      </c>
      <c r="B454" s="90" t="s">
        <v>1158</v>
      </c>
      <c r="C454" s="9">
        <v>0</v>
      </c>
      <c r="D454" s="6" t="s">
        <v>591</v>
      </c>
    </row>
    <row r="455" spans="1:6" ht="20" customHeight="1">
      <c r="A455" s="12" t="s">
        <v>1018</v>
      </c>
      <c r="B455" s="90" t="s">
        <v>1159</v>
      </c>
      <c r="C455" s="9">
        <v>0</v>
      </c>
      <c r="D455" s="6" t="s">
        <v>591</v>
      </c>
    </row>
    <row r="456" spans="1:6" ht="20" customHeight="1">
      <c r="A456" s="12" t="s">
        <v>1019</v>
      </c>
      <c r="B456" s="90" t="s">
        <v>1160</v>
      </c>
      <c r="C456" s="9">
        <v>0</v>
      </c>
      <c r="D456" s="6" t="s">
        <v>591</v>
      </c>
    </row>
    <row r="457" spans="1:6" ht="20" customHeight="1">
      <c r="A457" s="12" t="s">
        <v>1020</v>
      </c>
      <c r="B457" s="89" t="s">
        <v>1161</v>
      </c>
      <c r="C457" s="62">
        <v>0</v>
      </c>
      <c r="D457" s="44" t="s">
        <v>591</v>
      </c>
      <c r="E457" s="63"/>
      <c r="F457" s="44"/>
    </row>
    <row r="458" spans="1:6" ht="20" customHeight="1">
      <c r="A458" s="12" t="s">
        <v>1021</v>
      </c>
      <c r="B458" s="91" t="s">
        <v>2063</v>
      </c>
      <c r="C458" s="38">
        <v>0</v>
      </c>
      <c r="D458" s="31" t="s">
        <v>591</v>
      </c>
      <c r="E458" s="35"/>
      <c r="F458" s="31"/>
    </row>
    <row r="459" spans="1:6" ht="20" customHeight="1">
      <c r="A459" s="12" t="s">
        <v>1171</v>
      </c>
      <c r="B459" s="91" t="s">
        <v>1162</v>
      </c>
      <c r="C459" s="38">
        <v>0</v>
      </c>
      <c r="D459" s="31" t="s">
        <v>591</v>
      </c>
      <c r="E459" s="35"/>
      <c r="F459" s="31"/>
    </row>
    <row r="460" spans="1:6" ht="20" customHeight="1" thickBot="1">
      <c r="A460" s="12" t="s">
        <v>1172</v>
      </c>
      <c r="B460" s="93" t="s">
        <v>1896</v>
      </c>
      <c r="C460" s="86">
        <v>0</v>
      </c>
      <c r="D460" s="85" t="s">
        <v>591</v>
      </c>
      <c r="E460" s="87"/>
      <c r="F460" s="85"/>
    </row>
    <row r="461" spans="1:6" ht="20" customHeight="1">
      <c r="A461" s="12" t="s">
        <v>1173</v>
      </c>
      <c r="B461" s="94" t="s">
        <v>1576</v>
      </c>
      <c r="C461" s="62">
        <v>0</v>
      </c>
      <c r="D461" s="44" t="s">
        <v>591</v>
      </c>
      <c r="E461" s="63"/>
      <c r="F461" s="44"/>
    </row>
    <row r="462" spans="1:6" ht="20" customHeight="1">
      <c r="A462" s="12" t="s">
        <v>1174</v>
      </c>
      <c r="B462" s="94" t="s">
        <v>1577</v>
      </c>
      <c r="C462" s="62">
        <v>0</v>
      </c>
      <c r="D462" s="44" t="s">
        <v>591</v>
      </c>
      <c r="E462" s="63"/>
      <c r="F462" s="44"/>
    </row>
    <row r="463" spans="1:6" ht="20" customHeight="1">
      <c r="A463" s="12" t="s">
        <v>1175</v>
      </c>
      <c r="B463" s="94" t="s">
        <v>1578</v>
      </c>
      <c r="C463" s="62">
        <v>0</v>
      </c>
      <c r="D463" s="44" t="s">
        <v>591</v>
      </c>
      <c r="E463" s="63"/>
      <c r="F463" s="44"/>
    </row>
    <row r="464" spans="1:6" ht="20" customHeight="1">
      <c r="A464" s="12" t="s">
        <v>1176</v>
      </c>
      <c r="B464" s="94" t="s">
        <v>1579</v>
      </c>
      <c r="C464" s="62">
        <v>0</v>
      </c>
      <c r="D464" s="44" t="s">
        <v>591</v>
      </c>
      <c r="E464" s="63"/>
      <c r="F464" s="44"/>
    </row>
    <row r="465" spans="1:6" ht="20" customHeight="1">
      <c r="A465" s="12" t="s">
        <v>1177</v>
      </c>
      <c r="B465" s="94" t="s">
        <v>1580</v>
      </c>
      <c r="C465" s="62">
        <v>0</v>
      </c>
      <c r="D465" s="44" t="s">
        <v>591</v>
      </c>
      <c r="E465" s="63"/>
      <c r="F465" s="44"/>
    </row>
    <row r="466" spans="1:6" ht="20" customHeight="1">
      <c r="A466" s="12" t="s">
        <v>1178</v>
      </c>
      <c r="B466" s="94" t="s">
        <v>1581</v>
      </c>
      <c r="C466" s="62">
        <v>0</v>
      </c>
      <c r="D466" s="44" t="s">
        <v>591</v>
      </c>
      <c r="E466" s="63"/>
      <c r="F466" s="44"/>
    </row>
    <row r="467" spans="1:6" ht="20" customHeight="1">
      <c r="A467" s="12" t="s">
        <v>1179</v>
      </c>
      <c r="B467" s="94" t="s">
        <v>1582</v>
      </c>
      <c r="C467" s="62">
        <v>0</v>
      </c>
      <c r="D467" s="44" t="s">
        <v>591</v>
      </c>
      <c r="E467" s="63"/>
      <c r="F467" s="44"/>
    </row>
    <row r="468" spans="1:6" ht="20" customHeight="1">
      <c r="A468" s="12" t="s">
        <v>1180</v>
      </c>
      <c r="B468" s="94" t="s">
        <v>1583</v>
      </c>
      <c r="C468" s="62">
        <v>0</v>
      </c>
      <c r="D468" s="44" t="s">
        <v>591</v>
      </c>
      <c r="E468" s="63"/>
      <c r="F468" s="44"/>
    </row>
    <row r="469" spans="1:6" ht="20" customHeight="1">
      <c r="A469" s="12" t="s">
        <v>1181</v>
      </c>
      <c r="B469" s="94" t="s">
        <v>1584</v>
      </c>
      <c r="C469" s="62">
        <v>0</v>
      </c>
      <c r="D469" s="44" t="s">
        <v>591</v>
      </c>
      <c r="E469" s="63"/>
      <c r="F469" s="44"/>
    </row>
    <row r="470" spans="1:6" ht="20" customHeight="1">
      <c r="A470" s="12" t="s">
        <v>1182</v>
      </c>
      <c r="B470" s="95" t="s">
        <v>1585</v>
      </c>
      <c r="C470" s="38">
        <v>0</v>
      </c>
      <c r="D470" s="31" t="s">
        <v>591</v>
      </c>
      <c r="E470" s="35"/>
      <c r="F470" s="31"/>
    </row>
    <row r="471" spans="1:6" ht="20" customHeight="1">
      <c r="A471" s="12" t="s">
        <v>1183</v>
      </c>
      <c r="B471" s="94" t="s">
        <v>1586</v>
      </c>
      <c r="C471" s="62">
        <v>0</v>
      </c>
      <c r="D471" s="44" t="s">
        <v>591</v>
      </c>
      <c r="E471" s="63"/>
      <c r="F471" s="44"/>
    </row>
    <row r="472" spans="1:6" ht="20" customHeight="1">
      <c r="A472" s="12" t="s">
        <v>1184</v>
      </c>
      <c r="B472" s="94" t="s">
        <v>1587</v>
      </c>
      <c r="C472" s="62">
        <v>0</v>
      </c>
      <c r="D472" s="44" t="s">
        <v>591</v>
      </c>
      <c r="E472" s="63"/>
      <c r="F472" s="44"/>
    </row>
    <row r="473" spans="1:6" ht="20" customHeight="1">
      <c r="A473" s="12" t="s">
        <v>1185</v>
      </c>
      <c r="B473" s="94" t="s">
        <v>1588</v>
      </c>
      <c r="C473" s="62">
        <v>0</v>
      </c>
      <c r="D473" s="44" t="s">
        <v>591</v>
      </c>
      <c r="E473" s="67" t="s">
        <v>5279</v>
      </c>
      <c r="F473" s="44"/>
    </row>
    <row r="474" spans="1:6" ht="20" customHeight="1">
      <c r="A474" s="12" t="s">
        <v>1186</v>
      </c>
      <c r="B474" s="94" t="s">
        <v>1589</v>
      </c>
      <c r="C474" s="62">
        <v>0</v>
      </c>
      <c r="D474" s="44" t="s">
        <v>591</v>
      </c>
      <c r="E474" s="63"/>
      <c r="F474" s="44"/>
    </row>
    <row r="475" spans="1:6" ht="20" customHeight="1">
      <c r="A475" s="12" t="s">
        <v>1187</v>
      </c>
      <c r="B475" s="94" t="s">
        <v>1590</v>
      </c>
      <c r="C475" s="62">
        <v>0</v>
      </c>
      <c r="D475" s="44" t="s">
        <v>591</v>
      </c>
      <c r="E475" s="63"/>
      <c r="F475" s="44"/>
    </row>
    <row r="476" spans="1:6" ht="20" customHeight="1">
      <c r="A476" s="12" t="s">
        <v>1188</v>
      </c>
      <c r="B476" s="94" t="s">
        <v>1591</v>
      </c>
      <c r="C476" s="62">
        <v>0</v>
      </c>
      <c r="D476" s="44" t="s">
        <v>591</v>
      </c>
      <c r="E476" s="63"/>
      <c r="F476" s="44"/>
    </row>
    <row r="477" spans="1:6" ht="20" customHeight="1">
      <c r="A477" s="12" t="s">
        <v>1189</v>
      </c>
      <c r="B477" s="94" t="s">
        <v>1592</v>
      </c>
      <c r="C477" s="62">
        <v>0</v>
      </c>
      <c r="D477" s="44" t="s">
        <v>591</v>
      </c>
      <c r="E477" s="63"/>
      <c r="F477" s="44"/>
    </row>
    <row r="478" spans="1:6" ht="20" customHeight="1">
      <c r="A478" s="12" t="s">
        <v>1190</v>
      </c>
      <c r="B478" s="94" t="s">
        <v>1593</v>
      </c>
      <c r="C478" s="62">
        <v>0</v>
      </c>
      <c r="D478" s="44" t="s">
        <v>591</v>
      </c>
      <c r="E478" s="63"/>
      <c r="F478" s="44"/>
    </row>
    <row r="479" spans="1:6" ht="20" customHeight="1">
      <c r="A479" s="12" t="s">
        <v>1191</v>
      </c>
      <c r="B479" s="94" t="s">
        <v>1594</v>
      </c>
      <c r="C479" s="62">
        <v>0</v>
      </c>
      <c r="D479" s="44" t="s">
        <v>591</v>
      </c>
      <c r="E479" s="67" t="s">
        <v>5280</v>
      </c>
      <c r="F479" s="44"/>
    </row>
    <row r="480" spans="1:6" ht="20" customHeight="1">
      <c r="A480" s="12" t="s">
        <v>1192</v>
      </c>
      <c r="B480" s="94" t="s">
        <v>1595</v>
      </c>
      <c r="C480" s="62">
        <v>0</v>
      </c>
      <c r="D480" s="44" t="s">
        <v>591</v>
      </c>
      <c r="E480" s="63"/>
      <c r="F480" s="44"/>
    </row>
    <row r="481" spans="1:6" ht="20" customHeight="1">
      <c r="A481" s="12" t="s">
        <v>1193</v>
      </c>
      <c r="B481" s="94" t="s">
        <v>1596</v>
      </c>
      <c r="C481" s="62">
        <v>0</v>
      </c>
      <c r="D481" s="44" t="s">
        <v>591</v>
      </c>
      <c r="E481" s="63"/>
      <c r="F481" s="44"/>
    </row>
    <row r="482" spans="1:6" ht="20" customHeight="1">
      <c r="A482" s="12" t="s">
        <v>1194</v>
      </c>
      <c r="B482" s="94" t="s">
        <v>1597</v>
      </c>
      <c r="C482" s="62">
        <v>0</v>
      </c>
      <c r="D482" s="44" t="s">
        <v>591</v>
      </c>
      <c r="E482" s="63"/>
      <c r="F482" s="44"/>
    </row>
    <row r="483" spans="1:6" ht="20" customHeight="1">
      <c r="A483" s="12" t="s">
        <v>1195</v>
      </c>
      <c r="B483" s="95" t="s">
        <v>1598</v>
      </c>
      <c r="C483" s="38">
        <v>0</v>
      </c>
      <c r="D483" s="31" t="s">
        <v>591</v>
      </c>
      <c r="E483" s="35"/>
      <c r="F483" s="31"/>
    </row>
    <row r="484" spans="1:6" ht="20" customHeight="1">
      <c r="A484" s="12" t="s">
        <v>1196</v>
      </c>
      <c r="B484" s="94" t="s">
        <v>1599</v>
      </c>
      <c r="C484" s="62">
        <v>0</v>
      </c>
      <c r="D484" s="44" t="s">
        <v>591</v>
      </c>
      <c r="E484" s="63"/>
      <c r="F484" s="44"/>
    </row>
    <row r="485" spans="1:6" ht="20" customHeight="1">
      <c r="A485" s="12" t="s">
        <v>1197</v>
      </c>
      <c r="B485" s="94" t="s">
        <v>1600</v>
      </c>
      <c r="C485" s="62">
        <v>0</v>
      </c>
      <c r="D485" s="44" t="s">
        <v>591</v>
      </c>
      <c r="E485" s="69" t="s">
        <v>5281</v>
      </c>
      <c r="F485" s="44"/>
    </row>
    <row r="486" spans="1:6" ht="20" customHeight="1">
      <c r="A486" s="12" t="s">
        <v>1198</v>
      </c>
      <c r="B486" s="94" t="s">
        <v>1601</v>
      </c>
      <c r="C486" s="62">
        <v>0</v>
      </c>
      <c r="D486" s="44" t="s">
        <v>591</v>
      </c>
      <c r="E486" s="69" t="s">
        <v>5282</v>
      </c>
      <c r="F486" s="44"/>
    </row>
    <row r="487" spans="1:6" ht="20" customHeight="1">
      <c r="A487" s="12" t="s">
        <v>1199</v>
      </c>
      <c r="B487" s="94" t="s">
        <v>1602</v>
      </c>
      <c r="C487" s="62">
        <v>0</v>
      </c>
      <c r="D487" s="44" t="s">
        <v>591</v>
      </c>
      <c r="E487" s="69" t="s">
        <v>5283</v>
      </c>
      <c r="F487" s="44"/>
    </row>
    <row r="488" spans="1:6" ht="20" customHeight="1">
      <c r="A488" s="12" t="s">
        <v>1200</v>
      </c>
      <c r="B488" s="94" t="s">
        <v>1603</v>
      </c>
      <c r="C488" s="62">
        <v>0</v>
      </c>
      <c r="D488" s="44" t="s">
        <v>591</v>
      </c>
      <c r="E488" s="69" t="s">
        <v>5284</v>
      </c>
      <c r="F488" s="44"/>
    </row>
    <row r="489" spans="1:6" ht="20" customHeight="1">
      <c r="A489" s="12" t="s">
        <v>1201</v>
      </c>
      <c r="B489" s="94" t="s">
        <v>1604</v>
      </c>
      <c r="C489" s="62">
        <v>0</v>
      </c>
      <c r="D489" s="44" t="s">
        <v>591</v>
      </c>
      <c r="E489" s="69" t="s">
        <v>5285</v>
      </c>
      <c r="F489" s="44"/>
    </row>
    <row r="490" spans="1:6" ht="20" customHeight="1">
      <c r="A490" s="12" t="s">
        <v>1202</v>
      </c>
      <c r="B490" s="94" t="s">
        <v>1605</v>
      </c>
      <c r="C490" s="62">
        <v>0</v>
      </c>
      <c r="D490" s="44" t="s">
        <v>591</v>
      </c>
      <c r="E490" s="63"/>
      <c r="F490" s="44"/>
    </row>
    <row r="491" spans="1:6" ht="20" customHeight="1">
      <c r="A491" s="12" t="s">
        <v>1203</v>
      </c>
      <c r="B491" s="94" t="s">
        <v>1606</v>
      </c>
      <c r="C491" s="62">
        <v>0</v>
      </c>
      <c r="D491" s="44" t="s">
        <v>591</v>
      </c>
      <c r="E491" s="69" t="s">
        <v>5286</v>
      </c>
      <c r="F491" s="44"/>
    </row>
    <row r="492" spans="1:6" ht="20" customHeight="1">
      <c r="A492" s="12" t="s">
        <v>1204</v>
      </c>
      <c r="B492" s="94" t="s">
        <v>1607</v>
      </c>
      <c r="C492" s="62">
        <v>0</v>
      </c>
      <c r="D492" s="44" t="s">
        <v>591</v>
      </c>
      <c r="E492" s="67" t="s">
        <v>5287</v>
      </c>
      <c r="F492" s="44"/>
    </row>
    <row r="493" spans="1:6" ht="20" customHeight="1">
      <c r="A493" s="12" t="s">
        <v>1205</v>
      </c>
      <c r="B493" s="94" t="s">
        <v>1608</v>
      </c>
      <c r="C493" s="62">
        <v>0</v>
      </c>
      <c r="D493" s="44" t="s">
        <v>591</v>
      </c>
      <c r="E493" s="67" t="s">
        <v>5288</v>
      </c>
      <c r="F493" s="44"/>
    </row>
    <row r="494" spans="1:6" ht="20" customHeight="1">
      <c r="A494" s="12" t="s">
        <v>1206</v>
      </c>
      <c r="B494" s="94" t="s">
        <v>1609</v>
      </c>
      <c r="C494" s="62">
        <v>0</v>
      </c>
      <c r="D494" s="44" t="s">
        <v>591</v>
      </c>
      <c r="E494" s="67" t="s">
        <v>5289</v>
      </c>
      <c r="F494" s="44"/>
    </row>
    <row r="495" spans="1:6" ht="20" customHeight="1">
      <c r="A495" s="12" t="s">
        <v>1207</v>
      </c>
      <c r="B495" s="94" t="s">
        <v>1610</v>
      </c>
      <c r="C495" s="62">
        <v>0</v>
      </c>
      <c r="D495" s="44" t="s">
        <v>591</v>
      </c>
      <c r="E495" s="67" t="s">
        <v>5290</v>
      </c>
      <c r="F495" s="44"/>
    </row>
    <row r="496" spans="1:6" ht="20" customHeight="1">
      <c r="A496" s="12" t="s">
        <v>1208</v>
      </c>
      <c r="B496" s="94" t="s">
        <v>1611</v>
      </c>
      <c r="C496" s="62">
        <v>0</v>
      </c>
      <c r="D496" s="44" t="s">
        <v>591</v>
      </c>
      <c r="E496" s="63"/>
      <c r="F496" s="44"/>
    </row>
    <row r="497" spans="1:6" ht="20" customHeight="1">
      <c r="A497" s="12" t="s">
        <v>1209</v>
      </c>
      <c r="B497" s="94" t="s">
        <v>1612</v>
      </c>
      <c r="C497" s="62">
        <v>0</v>
      </c>
      <c r="D497" s="44" t="s">
        <v>591</v>
      </c>
      <c r="E497" s="63"/>
      <c r="F497" s="44"/>
    </row>
    <row r="498" spans="1:6" ht="20" customHeight="1">
      <c r="A498" s="12" t="s">
        <v>1210</v>
      </c>
      <c r="B498" s="94" t="s">
        <v>1613</v>
      </c>
      <c r="C498" s="62">
        <v>0</v>
      </c>
      <c r="D498" s="44" t="s">
        <v>591</v>
      </c>
      <c r="E498" s="63"/>
      <c r="F498" s="44"/>
    </row>
    <row r="499" spans="1:6" ht="20" customHeight="1">
      <c r="A499" s="12" t="s">
        <v>1211</v>
      </c>
      <c r="B499" s="94" t="s">
        <v>1614</v>
      </c>
      <c r="C499" s="62">
        <v>0</v>
      </c>
      <c r="D499" s="44" t="s">
        <v>591</v>
      </c>
      <c r="E499" s="63"/>
      <c r="F499" s="44"/>
    </row>
    <row r="500" spans="1:6" ht="20" customHeight="1">
      <c r="A500" s="12" t="s">
        <v>1212</v>
      </c>
      <c r="B500" s="94" t="s">
        <v>1615</v>
      </c>
      <c r="C500" s="62">
        <v>0</v>
      </c>
      <c r="D500" s="44" t="s">
        <v>591</v>
      </c>
      <c r="E500" s="63"/>
      <c r="F500" s="44"/>
    </row>
    <row r="501" spans="1:6" ht="20" customHeight="1">
      <c r="A501" s="12" t="s">
        <v>1213</v>
      </c>
      <c r="B501" s="94" t="s">
        <v>1616</v>
      </c>
      <c r="C501" s="62">
        <v>0</v>
      </c>
      <c r="D501" s="44" t="s">
        <v>591</v>
      </c>
      <c r="E501" s="63"/>
      <c r="F501" s="44"/>
    </row>
    <row r="502" spans="1:6" ht="20" customHeight="1">
      <c r="A502" s="12" t="s">
        <v>1214</v>
      </c>
      <c r="B502" s="94" t="s">
        <v>1617</v>
      </c>
      <c r="C502" s="62">
        <v>0</v>
      </c>
      <c r="D502" s="44" t="s">
        <v>591</v>
      </c>
      <c r="E502" s="63"/>
      <c r="F502" s="44"/>
    </row>
    <row r="503" spans="1:6" ht="20" customHeight="1">
      <c r="A503" s="12" t="s">
        <v>1215</v>
      </c>
      <c r="B503" s="94" t="s">
        <v>1618</v>
      </c>
      <c r="C503" s="62">
        <v>0</v>
      </c>
      <c r="D503" s="44" t="s">
        <v>591</v>
      </c>
      <c r="E503" s="63"/>
      <c r="F503" s="44"/>
    </row>
    <row r="504" spans="1:6" ht="20" customHeight="1">
      <c r="A504" s="12" t="s">
        <v>1216</v>
      </c>
      <c r="B504" s="94" t="s">
        <v>1619</v>
      </c>
      <c r="C504" s="62">
        <v>0</v>
      </c>
      <c r="D504" s="44" t="s">
        <v>591</v>
      </c>
      <c r="E504" s="63"/>
      <c r="F504" s="44"/>
    </row>
    <row r="505" spans="1:6" ht="20" customHeight="1">
      <c r="A505" s="12" t="s">
        <v>1217</v>
      </c>
      <c r="B505" s="94" t="s">
        <v>1620</v>
      </c>
      <c r="C505" s="62">
        <v>0</v>
      </c>
      <c r="D505" s="44" t="s">
        <v>591</v>
      </c>
      <c r="E505" s="63"/>
      <c r="F505" s="44"/>
    </row>
    <row r="506" spans="1:6" ht="20" customHeight="1">
      <c r="A506" s="12" t="s">
        <v>1218</v>
      </c>
      <c r="B506" s="94" t="s">
        <v>1621</v>
      </c>
      <c r="C506" s="62">
        <v>0</v>
      </c>
      <c r="D506" s="44" t="s">
        <v>591</v>
      </c>
      <c r="E506" s="63"/>
      <c r="F506" s="44"/>
    </row>
    <row r="507" spans="1:6" ht="20" customHeight="1">
      <c r="A507" s="12" t="s">
        <v>1219</v>
      </c>
      <c r="B507" s="94" t="s">
        <v>1622</v>
      </c>
      <c r="C507" s="62">
        <v>0</v>
      </c>
      <c r="D507" s="44" t="s">
        <v>591</v>
      </c>
      <c r="E507" s="63"/>
      <c r="F507" s="44"/>
    </row>
    <row r="508" spans="1:6" ht="20" customHeight="1">
      <c r="A508" s="12" t="s">
        <v>1220</v>
      </c>
      <c r="B508" s="94" t="s">
        <v>1623</v>
      </c>
      <c r="C508" s="62">
        <v>0</v>
      </c>
      <c r="D508" s="44" t="s">
        <v>591</v>
      </c>
      <c r="E508" s="63"/>
      <c r="F508" s="44"/>
    </row>
    <row r="509" spans="1:6" ht="20" customHeight="1">
      <c r="A509" s="12" t="s">
        <v>1221</v>
      </c>
      <c r="B509" s="94" t="s">
        <v>1624</v>
      </c>
      <c r="C509" s="62">
        <v>0</v>
      </c>
      <c r="D509" s="44" t="s">
        <v>591</v>
      </c>
      <c r="E509" s="63"/>
      <c r="F509" s="44"/>
    </row>
    <row r="510" spans="1:6" ht="20" customHeight="1">
      <c r="A510" s="12" t="s">
        <v>1222</v>
      </c>
      <c r="B510" s="94" t="s">
        <v>1625</v>
      </c>
      <c r="C510" s="62">
        <v>0</v>
      </c>
      <c r="D510" s="44" t="s">
        <v>591</v>
      </c>
      <c r="E510" s="63"/>
      <c r="F510" s="44"/>
    </row>
    <row r="511" spans="1:6" ht="20" customHeight="1">
      <c r="A511" s="12" t="s">
        <v>1223</v>
      </c>
      <c r="B511" s="94" t="s">
        <v>1626</v>
      </c>
      <c r="C511" s="62">
        <v>0</v>
      </c>
      <c r="D511" s="44" t="s">
        <v>591</v>
      </c>
      <c r="E511" s="63"/>
      <c r="F511" s="44"/>
    </row>
    <row r="512" spans="1:6" ht="20" customHeight="1">
      <c r="A512" s="12" t="s">
        <v>1224</v>
      </c>
      <c r="B512" s="94" t="s">
        <v>1627</v>
      </c>
      <c r="C512" s="62">
        <v>0</v>
      </c>
      <c r="D512" s="44" t="s">
        <v>591</v>
      </c>
      <c r="E512" s="63"/>
      <c r="F512" s="44"/>
    </row>
    <row r="513" spans="1:6" ht="20" customHeight="1">
      <c r="A513" s="12" t="s">
        <v>1225</v>
      </c>
      <c r="B513" s="94" t="s">
        <v>1628</v>
      </c>
      <c r="C513" s="62">
        <v>0</v>
      </c>
      <c r="D513" s="44" t="s">
        <v>591</v>
      </c>
      <c r="E513" s="63"/>
      <c r="F513" s="44"/>
    </row>
    <row r="514" spans="1:6" ht="20" customHeight="1">
      <c r="A514" s="12" t="s">
        <v>1226</v>
      </c>
      <c r="B514" s="94" t="s">
        <v>1629</v>
      </c>
      <c r="C514" s="62">
        <v>0</v>
      </c>
      <c r="D514" s="44" t="s">
        <v>591</v>
      </c>
      <c r="E514" s="63"/>
      <c r="F514" s="44"/>
    </row>
    <row r="515" spans="1:6" ht="20" customHeight="1">
      <c r="A515" s="12" t="s">
        <v>1227</v>
      </c>
      <c r="B515" s="94" t="s">
        <v>1630</v>
      </c>
      <c r="C515" s="62">
        <v>0</v>
      </c>
      <c r="D515" s="44" t="s">
        <v>591</v>
      </c>
      <c r="E515" s="63"/>
      <c r="F515" s="44"/>
    </row>
    <row r="516" spans="1:6" ht="20" customHeight="1">
      <c r="A516" s="12" t="s">
        <v>1228</v>
      </c>
      <c r="B516" s="94" t="s">
        <v>1631</v>
      </c>
      <c r="C516" s="62">
        <v>0</v>
      </c>
      <c r="D516" s="44" t="s">
        <v>591</v>
      </c>
      <c r="E516" s="63"/>
      <c r="F516" s="44"/>
    </row>
    <row r="517" spans="1:6" ht="20" customHeight="1">
      <c r="A517" s="12" t="s">
        <v>1229</v>
      </c>
      <c r="B517" s="94" t="s">
        <v>1632</v>
      </c>
      <c r="C517" s="62">
        <v>0</v>
      </c>
      <c r="D517" s="44" t="s">
        <v>591</v>
      </c>
      <c r="E517" s="63"/>
      <c r="F517" s="44"/>
    </row>
    <row r="518" spans="1:6" ht="20" customHeight="1">
      <c r="A518" s="12" t="s">
        <v>1230</v>
      </c>
      <c r="B518" s="94" t="s">
        <v>1633</v>
      </c>
      <c r="C518" s="62">
        <v>0</v>
      </c>
      <c r="D518" s="44" t="s">
        <v>591</v>
      </c>
      <c r="E518" s="63"/>
      <c r="F518" s="44"/>
    </row>
    <row r="519" spans="1:6" ht="20" customHeight="1">
      <c r="A519" s="12" t="s">
        <v>1231</v>
      </c>
      <c r="B519" s="94" t="s">
        <v>1634</v>
      </c>
      <c r="C519" s="62">
        <v>0</v>
      </c>
      <c r="D519" s="44" t="s">
        <v>591</v>
      </c>
      <c r="E519" s="63"/>
      <c r="F519" s="44"/>
    </row>
    <row r="520" spans="1:6" ht="20" customHeight="1">
      <c r="A520" s="12" t="s">
        <v>1232</v>
      </c>
      <c r="B520" s="94" t="s">
        <v>1635</v>
      </c>
      <c r="C520" s="62">
        <v>0</v>
      </c>
      <c r="D520" s="44" t="s">
        <v>591</v>
      </c>
      <c r="E520" s="63"/>
      <c r="F520" s="44"/>
    </row>
    <row r="521" spans="1:6" ht="20" customHeight="1">
      <c r="A521" s="12" t="s">
        <v>1233</v>
      </c>
      <c r="B521" s="94" t="s">
        <v>1636</v>
      </c>
      <c r="C521" s="62">
        <v>0</v>
      </c>
      <c r="D521" s="44" t="s">
        <v>591</v>
      </c>
      <c r="E521" s="63"/>
      <c r="F521" s="44"/>
    </row>
    <row r="522" spans="1:6" ht="20" customHeight="1">
      <c r="A522" s="12" t="s">
        <v>1234</v>
      </c>
      <c r="B522" s="94" t="s">
        <v>1637</v>
      </c>
      <c r="C522" s="62">
        <v>0</v>
      </c>
      <c r="D522" s="44" t="s">
        <v>591</v>
      </c>
      <c r="E522" s="63"/>
      <c r="F522" s="44"/>
    </row>
    <row r="523" spans="1:6" ht="20" customHeight="1">
      <c r="A523" s="12" t="s">
        <v>1235</v>
      </c>
      <c r="B523" s="94" t="s">
        <v>1638</v>
      </c>
      <c r="C523" s="62">
        <v>0</v>
      </c>
      <c r="D523" s="44" t="s">
        <v>591</v>
      </c>
      <c r="E523" s="63"/>
      <c r="F523" s="44"/>
    </row>
    <row r="524" spans="1:6" ht="20" customHeight="1">
      <c r="A524" s="12" t="s">
        <v>1236</v>
      </c>
      <c r="B524" s="94" t="s">
        <v>1639</v>
      </c>
      <c r="C524" s="62">
        <v>0</v>
      </c>
      <c r="D524" s="44" t="s">
        <v>591</v>
      </c>
      <c r="E524" s="63"/>
      <c r="F524" s="44"/>
    </row>
    <row r="525" spans="1:6" ht="20" customHeight="1">
      <c r="A525" s="12" t="s">
        <v>1237</v>
      </c>
      <c r="B525" s="94" t="s">
        <v>1640</v>
      </c>
      <c r="C525" s="62">
        <v>0</v>
      </c>
      <c r="D525" s="44" t="s">
        <v>591</v>
      </c>
      <c r="E525" s="63"/>
      <c r="F525" s="44"/>
    </row>
    <row r="526" spans="1:6" ht="20" customHeight="1">
      <c r="A526" s="12" t="s">
        <v>1238</v>
      </c>
      <c r="B526" s="94" t="s">
        <v>1641</v>
      </c>
      <c r="C526" s="62">
        <v>0</v>
      </c>
      <c r="D526" s="44" t="s">
        <v>591</v>
      </c>
      <c r="E526" s="63"/>
      <c r="F526" s="44"/>
    </row>
    <row r="527" spans="1:6" ht="20" customHeight="1">
      <c r="A527" s="12" t="s">
        <v>1239</v>
      </c>
      <c r="B527" s="94" t="s">
        <v>1642</v>
      </c>
      <c r="C527" s="62">
        <v>0</v>
      </c>
      <c r="D527" s="44" t="s">
        <v>591</v>
      </c>
      <c r="E527" s="63"/>
      <c r="F527" s="44"/>
    </row>
    <row r="528" spans="1:6" ht="20" customHeight="1">
      <c r="A528" s="12" t="s">
        <v>1240</v>
      </c>
      <c r="B528" s="94" t="s">
        <v>1643</v>
      </c>
      <c r="C528" s="62">
        <v>0</v>
      </c>
      <c r="D528" s="44" t="s">
        <v>591</v>
      </c>
      <c r="E528" s="63"/>
      <c r="F528" s="44"/>
    </row>
    <row r="529" spans="1:6" ht="20" customHeight="1">
      <c r="A529" s="12" t="s">
        <v>1366</v>
      </c>
      <c r="B529" s="94" t="s">
        <v>1644</v>
      </c>
      <c r="C529" s="62">
        <v>0</v>
      </c>
      <c r="D529" s="44" t="s">
        <v>591</v>
      </c>
      <c r="E529" s="63"/>
      <c r="F529" s="44"/>
    </row>
    <row r="530" spans="1:6" ht="20" customHeight="1">
      <c r="A530" s="12" t="s">
        <v>1241</v>
      </c>
      <c r="B530" s="95" t="s">
        <v>1645</v>
      </c>
      <c r="C530" s="38">
        <v>0</v>
      </c>
      <c r="D530" s="31" t="s">
        <v>591</v>
      </c>
      <c r="E530" s="35"/>
      <c r="F530" s="31"/>
    </row>
    <row r="531" spans="1:6" ht="20" customHeight="1">
      <c r="A531" s="12" t="s">
        <v>1242</v>
      </c>
      <c r="B531" s="95" t="s">
        <v>1646</v>
      </c>
      <c r="C531" s="38">
        <v>0</v>
      </c>
      <c r="D531" s="31" t="s">
        <v>591</v>
      </c>
      <c r="E531" s="35"/>
      <c r="F531" s="31"/>
    </row>
    <row r="532" spans="1:6" ht="20" customHeight="1">
      <c r="A532" s="12" t="s">
        <v>1243</v>
      </c>
      <c r="B532" s="94" t="s">
        <v>1647</v>
      </c>
      <c r="C532" s="62">
        <v>0</v>
      </c>
      <c r="D532" s="44" t="s">
        <v>591</v>
      </c>
      <c r="E532" s="63"/>
      <c r="F532" s="44"/>
    </row>
    <row r="533" spans="1:6" ht="20" customHeight="1">
      <c r="A533" s="12" t="s">
        <v>1244</v>
      </c>
      <c r="B533" s="94" t="s">
        <v>1648</v>
      </c>
      <c r="C533" s="62">
        <v>0</v>
      </c>
      <c r="D533" s="44" t="s">
        <v>591</v>
      </c>
      <c r="E533" s="63"/>
      <c r="F533" s="44"/>
    </row>
    <row r="534" spans="1:6" ht="20" customHeight="1">
      <c r="A534" s="12" t="s">
        <v>1245</v>
      </c>
      <c r="B534" s="94" t="s">
        <v>1649</v>
      </c>
      <c r="C534" s="62">
        <v>0</v>
      </c>
      <c r="D534" s="44" t="s">
        <v>591</v>
      </c>
      <c r="E534" s="67" t="s">
        <v>5291</v>
      </c>
      <c r="F534" s="44"/>
    </row>
    <row r="535" spans="1:6" ht="20" customHeight="1">
      <c r="A535" s="12" t="s">
        <v>1246</v>
      </c>
      <c r="B535" s="94" t="s">
        <v>1650</v>
      </c>
      <c r="C535" s="62">
        <v>0</v>
      </c>
      <c r="D535" s="44" t="s">
        <v>591</v>
      </c>
      <c r="E535" s="69" t="s">
        <v>5292</v>
      </c>
      <c r="F535" s="44"/>
    </row>
    <row r="536" spans="1:6" ht="20" customHeight="1">
      <c r="A536" s="12" t="s">
        <v>1247</v>
      </c>
      <c r="B536" s="94" t="s">
        <v>1651</v>
      </c>
      <c r="C536" s="62">
        <v>0</v>
      </c>
      <c r="D536" s="44" t="s">
        <v>591</v>
      </c>
      <c r="E536" s="69" t="s">
        <v>5293</v>
      </c>
      <c r="F536" s="44"/>
    </row>
    <row r="537" spans="1:6" ht="20" customHeight="1">
      <c r="A537" s="12" t="s">
        <v>1248</v>
      </c>
      <c r="B537" s="94" t="s">
        <v>1652</v>
      </c>
      <c r="C537" s="62">
        <v>0</v>
      </c>
      <c r="D537" s="44" t="s">
        <v>591</v>
      </c>
      <c r="E537" s="63" t="s">
        <v>5294</v>
      </c>
      <c r="F537" s="44"/>
    </row>
    <row r="538" spans="1:6" ht="20" customHeight="1">
      <c r="A538" s="12" t="s">
        <v>1249</v>
      </c>
      <c r="B538" s="94" t="s">
        <v>1653</v>
      </c>
      <c r="C538" s="62">
        <v>0</v>
      </c>
      <c r="D538" s="44" t="s">
        <v>591</v>
      </c>
      <c r="E538" s="63" t="s">
        <v>7660</v>
      </c>
      <c r="F538" s="44"/>
    </row>
    <row r="539" spans="1:6" ht="20" customHeight="1">
      <c r="A539" s="12" t="s">
        <v>1250</v>
      </c>
      <c r="B539" s="94" t="s">
        <v>1654</v>
      </c>
      <c r="C539" s="62">
        <v>0</v>
      </c>
      <c r="D539" s="44" t="s">
        <v>591</v>
      </c>
      <c r="E539" s="63" t="s">
        <v>7552</v>
      </c>
      <c r="F539" s="44"/>
    </row>
    <row r="540" spans="1:6" ht="20" customHeight="1">
      <c r="A540" s="12" t="s">
        <v>1251</v>
      </c>
      <c r="B540" s="94" t="s">
        <v>1655</v>
      </c>
      <c r="C540" s="62">
        <v>0</v>
      </c>
      <c r="D540" s="44" t="s">
        <v>591</v>
      </c>
      <c r="E540" s="63"/>
      <c r="F540" s="44"/>
    </row>
    <row r="541" spans="1:6" ht="20" customHeight="1">
      <c r="A541" s="12" t="s">
        <v>1252</v>
      </c>
      <c r="B541" s="94" t="s">
        <v>1656</v>
      </c>
      <c r="C541" s="62">
        <v>0</v>
      </c>
      <c r="D541" s="44" t="s">
        <v>591</v>
      </c>
      <c r="E541" s="63"/>
      <c r="F541" s="44"/>
    </row>
    <row r="542" spans="1:6" ht="20" customHeight="1">
      <c r="A542" s="12" t="s">
        <v>1253</v>
      </c>
      <c r="B542" s="94" t="s">
        <v>1657</v>
      </c>
      <c r="C542" s="62">
        <v>0</v>
      </c>
      <c r="D542" s="44" t="s">
        <v>591</v>
      </c>
      <c r="E542" s="63"/>
      <c r="F542" s="44"/>
    </row>
    <row r="543" spans="1:6" ht="20" customHeight="1">
      <c r="A543" s="12" t="s">
        <v>1254</v>
      </c>
      <c r="B543" s="94" t="s">
        <v>1658</v>
      </c>
      <c r="C543" s="62">
        <v>0</v>
      </c>
      <c r="D543" s="44" t="s">
        <v>591</v>
      </c>
      <c r="E543" s="63"/>
      <c r="F543" s="44"/>
    </row>
    <row r="544" spans="1:6" ht="20" customHeight="1">
      <c r="A544" s="12" t="s">
        <v>1255</v>
      </c>
      <c r="B544" s="94" t="s">
        <v>1659</v>
      </c>
      <c r="C544" s="62">
        <v>0</v>
      </c>
      <c r="D544" s="44" t="s">
        <v>591</v>
      </c>
      <c r="E544" s="63"/>
      <c r="F544" s="44"/>
    </row>
    <row r="545" spans="1:6" ht="20" customHeight="1">
      <c r="A545" s="12" t="s">
        <v>1256</v>
      </c>
      <c r="B545" s="94" t="s">
        <v>1660</v>
      </c>
      <c r="C545" s="62">
        <v>0</v>
      </c>
      <c r="D545" s="44" t="s">
        <v>591</v>
      </c>
      <c r="E545" s="63"/>
      <c r="F545" s="44"/>
    </row>
    <row r="546" spans="1:6" ht="20" customHeight="1">
      <c r="A546" s="12" t="s">
        <v>1257</v>
      </c>
      <c r="B546" s="94" t="s">
        <v>1661</v>
      </c>
      <c r="C546" s="62">
        <v>0</v>
      </c>
      <c r="D546" s="44" t="s">
        <v>591</v>
      </c>
      <c r="E546" s="63"/>
      <c r="F546" s="44"/>
    </row>
    <row r="547" spans="1:6" ht="20" customHeight="1">
      <c r="A547" s="12" t="s">
        <v>1258</v>
      </c>
      <c r="B547" s="94" t="s">
        <v>1662</v>
      </c>
      <c r="C547" s="62">
        <v>0</v>
      </c>
      <c r="D547" s="44" t="s">
        <v>591</v>
      </c>
      <c r="E547" s="63"/>
      <c r="F547" s="44"/>
    </row>
    <row r="548" spans="1:6" ht="20" customHeight="1">
      <c r="A548" s="12" t="s">
        <v>1259</v>
      </c>
      <c r="B548" s="94" t="s">
        <v>1663</v>
      </c>
      <c r="C548" s="62">
        <v>0</v>
      </c>
      <c r="D548" s="44" t="s">
        <v>591</v>
      </c>
      <c r="E548" s="63"/>
      <c r="F548" s="44"/>
    </row>
    <row r="549" spans="1:6" ht="20" customHeight="1">
      <c r="A549" s="12" t="s">
        <v>1260</v>
      </c>
      <c r="B549" s="94" t="s">
        <v>1664</v>
      </c>
      <c r="C549" s="62">
        <v>0</v>
      </c>
      <c r="D549" s="44" t="s">
        <v>591</v>
      </c>
      <c r="E549" s="63"/>
      <c r="F549" s="44"/>
    </row>
    <row r="550" spans="1:6" ht="20" customHeight="1">
      <c r="A550" s="12" t="s">
        <v>1261</v>
      </c>
      <c r="B550" s="94" t="s">
        <v>1665</v>
      </c>
      <c r="C550" s="62">
        <v>0</v>
      </c>
      <c r="D550" s="44" t="s">
        <v>591</v>
      </c>
      <c r="E550" s="63"/>
      <c r="F550" s="44"/>
    </row>
    <row r="551" spans="1:6" ht="20" customHeight="1">
      <c r="A551" s="12" t="s">
        <v>1262</v>
      </c>
      <c r="B551" s="94" t="s">
        <v>1666</v>
      </c>
      <c r="C551" s="62">
        <v>0</v>
      </c>
      <c r="D551" s="44" t="s">
        <v>591</v>
      </c>
      <c r="E551" s="63"/>
      <c r="F551" s="44"/>
    </row>
    <row r="552" spans="1:6" ht="20" customHeight="1">
      <c r="A552" s="12" t="s">
        <v>1263</v>
      </c>
      <c r="B552" s="94" t="s">
        <v>1667</v>
      </c>
      <c r="C552" s="62">
        <v>0</v>
      </c>
      <c r="D552" s="44" t="s">
        <v>591</v>
      </c>
      <c r="E552" s="63"/>
      <c r="F552" s="44"/>
    </row>
    <row r="553" spans="1:6" ht="20" customHeight="1">
      <c r="A553" s="12" t="s">
        <v>1264</v>
      </c>
      <c r="B553" s="94" t="s">
        <v>1668</v>
      </c>
      <c r="C553" s="62">
        <v>0</v>
      </c>
      <c r="D553" s="44" t="s">
        <v>591</v>
      </c>
      <c r="E553" s="63"/>
      <c r="F553" s="44"/>
    </row>
    <row r="554" spans="1:6" ht="20" customHeight="1">
      <c r="A554" s="12" t="s">
        <v>1265</v>
      </c>
      <c r="B554" s="94" t="s">
        <v>1669</v>
      </c>
      <c r="C554" s="62">
        <v>0</v>
      </c>
      <c r="D554" s="44" t="s">
        <v>591</v>
      </c>
      <c r="E554" s="63"/>
      <c r="F554" s="44"/>
    </row>
    <row r="555" spans="1:6" ht="20" customHeight="1">
      <c r="A555" s="12" t="s">
        <v>1266</v>
      </c>
      <c r="B555" s="94" t="s">
        <v>1670</v>
      </c>
      <c r="C555" s="62">
        <v>0</v>
      </c>
      <c r="D555" s="44" t="s">
        <v>591</v>
      </c>
      <c r="E555" s="63"/>
      <c r="F555" s="44"/>
    </row>
    <row r="556" spans="1:6" ht="20" customHeight="1">
      <c r="A556" s="12" t="s">
        <v>1267</v>
      </c>
      <c r="B556" s="94" t="s">
        <v>1671</v>
      </c>
      <c r="C556" s="62">
        <v>0</v>
      </c>
      <c r="D556" s="44" t="s">
        <v>591</v>
      </c>
      <c r="E556" s="63"/>
      <c r="F556" s="44"/>
    </row>
    <row r="557" spans="1:6" ht="20" customHeight="1">
      <c r="A557" s="12" t="s">
        <v>1268</v>
      </c>
      <c r="B557" s="94" t="s">
        <v>1672</v>
      </c>
      <c r="C557" s="62">
        <v>0</v>
      </c>
      <c r="D557" s="44" t="s">
        <v>591</v>
      </c>
      <c r="E557" s="63"/>
      <c r="F557" s="44"/>
    </row>
    <row r="558" spans="1:6" ht="20" customHeight="1">
      <c r="A558" s="12" t="s">
        <v>1269</v>
      </c>
      <c r="B558" s="94" t="s">
        <v>1673</v>
      </c>
      <c r="C558" s="62">
        <v>0</v>
      </c>
      <c r="D558" s="44" t="s">
        <v>591</v>
      </c>
      <c r="E558" s="63"/>
      <c r="F558" s="44"/>
    </row>
    <row r="559" spans="1:6" ht="20" customHeight="1">
      <c r="A559" s="12" t="s">
        <v>1270</v>
      </c>
      <c r="B559" s="94" t="s">
        <v>1674</v>
      </c>
      <c r="C559" s="62">
        <v>0</v>
      </c>
      <c r="D559" s="44" t="s">
        <v>591</v>
      </c>
      <c r="E559" s="63"/>
      <c r="F559" s="44"/>
    </row>
    <row r="560" spans="1:6" ht="20" customHeight="1">
      <c r="A560" s="12" t="s">
        <v>1271</v>
      </c>
      <c r="B560" s="94" t="s">
        <v>1675</v>
      </c>
      <c r="C560" s="62">
        <v>0</v>
      </c>
      <c r="D560" s="44" t="s">
        <v>591</v>
      </c>
      <c r="E560" s="63"/>
      <c r="F560" s="44"/>
    </row>
    <row r="561" spans="1:6" ht="20" customHeight="1">
      <c r="A561" s="12" t="s">
        <v>1272</v>
      </c>
      <c r="B561" s="94" t="s">
        <v>1676</v>
      </c>
      <c r="C561" s="62">
        <v>0</v>
      </c>
      <c r="D561" s="44" t="s">
        <v>591</v>
      </c>
      <c r="E561" s="63"/>
      <c r="F561" s="44"/>
    </row>
    <row r="562" spans="1:6" ht="20" customHeight="1">
      <c r="A562" s="12" t="s">
        <v>1273</v>
      </c>
      <c r="B562" s="94" t="s">
        <v>1677</v>
      </c>
      <c r="C562" s="62">
        <v>0</v>
      </c>
      <c r="D562" s="44" t="s">
        <v>591</v>
      </c>
      <c r="E562" s="63"/>
      <c r="F562" s="44"/>
    </row>
    <row r="563" spans="1:6" ht="20" customHeight="1">
      <c r="A563" s="12" t="s">
        <v>1274</v>
      </c>
      <c r="B563" s="94" t="s">
        <v>1678</v>
      </c>
      <c r="C563" s="62">
        <v>0</v>
      </c>
      <c r="D563" s="44" t="s">
        <v>591</v>
      </c>
      <c r="E563" s="63"/>
      <c r="F563" s="44"/>
    </row>
    <row r="564" spans="1:6" ht="20" customHeight="1">
      <c r="A564" s="12" t="s">
        <v>1275</v>
      </c>
      <c r="B564" s="94" t="s">
        <v>1679</v>
      </c>
      <c r="C564" s="62">
        <v>0</v>
      </c>
      <c r="D564" s="44" t="s">
        <v>591</v>
      </c>
      <c r="E564" s="63"/>
      <c r="F564" s="44"/>
    </row>
    <row r="565" spans="1:6" ht="20" customHeight="1">
      <c r="A565" s="12" t="s">
        <v>1276</v>
      </c>
      <c r="B565" s="94" t="s">
        <v>1680</v>
      </c>
      <c r="C565" s="62">
        <v>0</v>
      </c>
      <c r="D565" s="44" t="s">
        <v>591</v>
      </c>
      <c r="E565" s="63"/>
      <c r="F565" s="44"/>
    </row>
    <row r="566" spans="1:6" ht="20" customHeight="1">
      <c r="A566" s="12" t="s">
        <v>1277</v>
      </c>
      <c r="B566" s="94" t="s">
        <v>1681</v>
      </c>
      <c r="C566" s="62">
        <v>0</v>
      </c>
      <c r="D566" s="44" t="s">
        <v>591</v>
      </c>
      <c r="E566" s="63"/>
      <c r="F566" s="44"/>
    </row>
    <row r="567" spans="1:6" ht="20" customHeight="1">
      <c r="A567" s="12" t="s">
        <v>1278</v>
      </c>
      <c r="B567" s="94" t="s">
        <v>1682</v>
      </c>
      <c r="C567" s="62">
        <v>0</v>
      </c>
      <c r="D567" s="44" t="s">
        <v>591</v>
      </c>
      <c r="E567" s="63"/>
      <c r="F567" s="44"/>
    </row>
    <row r="568" spans="1:6" ht="20" customHeight="1">
      <c r="A568" s="12" t="s">
        <v>1279</v>
      </c>
      <c r="B568" s="94" t="s">
        <v>1683</v>
      </c>
      <c r="C568" s="62">
        <v>0</v>
      </c>
      <c r="D568" s="44" t="s">
        <v>591</v>
      </c>
      <c r="E568" s="63"/>
      <c r="F568" s="44"/>
    </row>
    <row r="569" spans="1:6" ht="20" customHeight="1">
      <c r="A569" s="12" t="s">
        <v>1280</v>
      </c>
      <c r="B569" s="95" t="s">
        <v>2064</v>
      </c>
      <c r="C569" s="38">
        <v>0</v>
      </c>
      <c r="D569" s="31" t="s">
        <v>591</v>
      </c>
      <c r="E569" s="35"/>
      <c r="F569" s="31"/>
    </row>
    <row r="570" spans="1:6" ht="20" customHeight="1">
      <c r="A570" s="12" t="s">
        <v>1281</v>
      </c>
      <c r="B570" s="94" t="s">
        <v>1684</v>
      </c>
      <c r="C570" s="62">
        <v>0</v>
      </c>
      <c r="D570" s="44" t="s">
        <v>591</v>
      </c>
      <c r="E570" s="63"/>
      <c r="F570" s="44"/>
    </row>
    <row r="571" spans="1:6" ht="20" customHeight="1">
      <c r="A571" s="12" t="s">
        <v>1282</v>
      </c>
      <c r="B571" s="94" t="s">
        <v>1685</v>
      </c>
      <c r="C571" s="62">
        <v>0</v>
      </c>
      <c r="D571" s="44" t="s">
        <v>591</v>
      </c>
      <c r="E571" s="71" t="s">
        <v>5295</v>
      </c>
      <c r="F571" s="44"/>
    </row>
    <row r="572" spans="1:6" ht="20" customHeight="1">
      <c r="A572" s="12" t="s">
        <v>1283</v>
      </c>
      <c r="B572" s="94" t="s">
        <v>1686</v>
      </c>
      <c r="C572" s="62">
        <v>0</v>
      </c>
      <c r="D572" s="44" t="s">
        <v>591</v>
      </c>
      <c r="E572" s="69" t="s">
        <v>5296</v>
      </c>
      <c r="F572" s="44"/>
    </row>
    <row r="573" spans="1:6" ht="20" customHeight="1">
      <c r="A573" s="12" t="s">
        <v>1284</v>
      </c>
      <c r="B573" s="94" t="s">
        <v>1687</v>
      </c>
      <c r="C573" s="62">
        <v>0</v>
      </c>
      <c r="D573" s="44" t="s">
        <v>591</v>
      </c>
      <c r="E573" s="63" t="s">
        <v>7518</v>
      </c>
      <c r="F573" s="44"/>
    </row>
    <row r="574" spans="1:6" ht="20" customHeight="1">
      <c r="A574" s="12" t="s">
        <v>1285</v>
      </c>
      <c r="B574" s="94" t="s">
        <v>1688</v>
      </c>
      <c r="C574" s="62">
        <v>0</v>
      </c>
      <c r="D574" s="44" t="s">
        <v>591</v>
      </c>
      <c r="E574" s="63" t="s">
        <v>7519</v>
      </c>
      <c r="F574" s="44"/>
    </row>
    <row r="575" spans="1:6" ht="20" customHeight="1">
      <c r="A575" s="12" t="s">
        <v>1286</v>
      </c>
      <c r="B575" s="94" t="s">
        <v>1689</v>
      </c>
      <c r="C575" s="62">
        <v>0</v>
      </c>
      <c r="D575" s="44" t="s">
        <v>591</v>
      </c>
      <c r="E575" s="63" t="s">
        <v>7661</v>
      </c>
      <c r="F575" s="44"/>
    </row>
    <row r="576" spans="1:6" ht="20" customHeight="1">
      <c r="A576" s="12" t="s">
        <v>1287</v>
      </c>
      <c r="B576" s="94" t="s">
        <v>1690</v>
      </c>
      <c r="C576" s="62">
        <v>0</v>
      </c>
      <c r="D576" s="44" t="s">
        <v>591</v>
      </c>
      <c r="E576" s="63" t="s">
        <v>7548</v>
      </c>
      <c r="F576" s="44"/>
    </row>
    <row r="577" spans="1:6" ht="20" customHeight="1">
      <c r="A577" s="12" t="s">
        <v>1288</v>
      </c>
      <c r="B577" s="94" t="s">
        <v>1691</v>
      </c>
      <c r="C577" s="62">
        <v>0</v>
      </c>
      <c r="D577" s="44" t="s">
        <v>591</v>
      </c>
      <c r="E577" s="63"/>
      <c r="F577" s="44"/>
    </row>
    <row r="578" spans="1:6" ht="20" customHeight="1">
      <c r="A578" s="12" t="s">
        <v>1289</v>
      </c>
      <c r="B578" s="94" t="s">
        <v>1692</v>
      </c>
      <c r="C578" s="62">
        <v>0</v>
      </c>
      <c r="D578" s="44" t="s">
        <v>591</v>
      </c>
      <c r="E578" s="63"/>
      <c r="F578" s="44"/>
    </row>
    <row r="579" spans="1:6" ht="20" customHeight="1">
      <c r="A579" s="12" t="s">
        <v>1290</v>
      </c>
      <c r="B579" s="94" t="s">
        <v>1693</v>
      </c>
      <c r="C579" s="62">
        <v>0</v>
      </c>
      <c r="D579" s="44" t="s">
        <v>591</v>
      </c>
      <c r="E579" s="63"/>
      <c r="F579" s="44"/>
    </row>
    <row r="580" spans="1:6" ht="20" customHeight="1">
      <c r="A580" s="12" t="s">
        <v>1291</v>
      </c>
      <c r="B580" s="94" t="s">
        <v>1694</v>
      </c>
      <c r="C580" s="62">
        <v>0</v>
      </c>
      <c r="D580" s="44" t="s">
        <v>591</v>
      </c>
      <c r="E580" s="63"/>
      <c r="F580" s="44"/>
    </row>
    <row r="581" spans="1:6" ht="20" customHeight="1">
      <c r="A581" s="12" t="s">
        <v>1292</v>
      </c>
      <c r="B581" s="94" t="s">
        <v>1695</v>
      </c>
      <c r="C581" s="62">
        <v>0</v>
      </c>
      <c r="D581" s="44" t="s">
        <v>591</v>
      </c>
      <c r="E581" s="63"/>
      <c r="F581" s="44"/>
    </row>
    <row r="582" spans="1:6" ht="20" customHeight="1">
      <c r="A582" s="12" t="s">
        <v>1293</v>
      </c>
      <c r="B582" s="94" t="s">
        <v>1696</v>
      </c>
      <c r="C582" s="62">
        <v>0</v>
      </c>
      <c r="D582" s="44" t="s">
        <v>591</v>
      </c>
      <c r="E582" s="63"/>
      <c r="F582" s="44"/>
    </row>
    <row r="583" spans="1:6" ht="20" customHeight="1">
      <c r="A583" s="12" t="s">
        <v>1294</v>
      </c>
      <c r="B583" s="94" t="s">
        <v>1697</v>
      </c>
      <c r="C583" s="62">
        <v>0</v>
      </c>
      <c r="D583" s="44" t="s">
        <v>591</v>
      </c>
      <c r="E583" s="63"/>
      <c r="F583" s="44"/>
    </row>
    <row r="584" spans="1:6" ht="20" customHeight="1">
      <c r="A584" s="12" t="s">
        <v>1295</v>
      </c>
      <c r="B584" s="94" t="s">
        <v>1698</v>
      </c>
      <c r="C584" s="62">
        <v>0</v>
      </c>
      <c r="D584" s="44" t="s">
        <v>591</v>
      </c>
      <c r="E584" s="63"/>
      <c r="F584" s="44"/>
    </row>
    <row r="585" spans="1:6" ht="20" customHeight="1">
      <c r="A585" s="12" t="s">
        <v>1296</v>
      </c>
      <c r="B585" s="94" t="s">
        <v>1699</v>
      </c>
      <c r="C585" s="62">
        <v>0</v>
      </c>
      <c r="D585" s="44" t="s">
        <v>591</v>
      </c>
      <c r="E585" s="63"/>
      <c r="F585" s="44"/>
    </row>
    <row r="586" spans="1:6" ht="20" customHeight="1">
      <c r="A586" s="12" t="s">
        <v>1297</v>
      </c>
      <c r="B586" s="94" t="s">
        <v>1700</v>
      </c>
      <c r="C586" s="62">
        <v>0</v>
      </c>
      <c r="D586" s="44" t="s">
        <v>591</v>
      </c>
      <c r="E586" s="63"/>
      <c r="F586" s="44"/>
    </row>
    <row r="587" spans="1:6" ht="20" customHeight="1">
      <c r="A587" s="12" t="s">
        <v>1298</v>
      </c>
      <c r="B587" s="94" t="s">
        <v>1701</v>
      </c>
      <c r="C587" s="62">
        <v>0</v>
      </c>
      <c r="D587" s="44" t="s">
        <v>591</v>
      </c>
      <c r="E587" s="63"/>
      <c r="F587" s="44"/>
    </row>
    <row r="588" spans="1:6" ht="20" customHeight="1">
      <c r="A588" s="12" t="s">
        <v>1299</v>
      </c>
      <c r="B588" s="94" t="s">
        <v>1702</v>
      </c>
      <c r="C588" s="62">
        <v>0</v>
      </c>
      <c r="D588" s="44" t="s">
        <v>591</v>
      </c>
      <c r="E588" s="63"/>
      <c r="F588" s="44"/>
    </row>
    <row r="589" spans="1:6" ht="20" customHeight="1">
      <c r="A589" s="12" t="s">
        <v>1300</v>
      </c>
      <c r="B589" s="94" t="s">
        <v>1703</v>
      </c>
      <c r="C589" s="62">
        <v>0</v>
      </c>
      <c r="D589" s="44" t="s">
        <v>591</v>
      </c>
      <c r="E589" s="63"/>
      <c r="F589" s="44"/>
    </row>
    <row r="590" spans="1:6" ht="20" customHeight="1">
      <c r="A590" s="12" t="s">
        <v>1301</v>
      </c>
      <c r="B590" s="94" t="s">
        <v>1704</v>
      </c>
      <c r="C590" s="62">
        <v>0</v>
      </c>
      <c r="D590" s="44" t="s">
        <v>591</v>
      </c>
      <c r="E590" s="63"/>
      <c r="F590" s="44"/>
    </row>
    <row r="591" spans="1:6" ht="20" customHeight="1">
      <c r="A591" s="12" t="s">
        <v>1302</v>
      </c>
      <c r="B591" s="94" t="s">
        <v>1705</v>
      </c>
      <c r="C591" s="62">
        <v>0</v>
      </c>
      <c r="D591" s="44" t="s">
        <v>591</v>
      </c>
      <c r="E591" s="63"/>
      <c r="F591" s="44"/>
    </row>
    <row r="592" spans="1:6" ht="20" customHeight="1">
      <c r="A592" s="12" t="s">
        <v>1303</v>
      </c>
      <c r="B592" s="94" t="s">
        <v>1706</v>
      </c>
      <c r="C592" s="62">
        <v>0</v>
      </c>
      <c r="D592" s="44" t="s">
        <v>591</v>
      </c>
      <c r="E592" s="63"/>
      <c r="F592" s="44"/>
    </row>
    <row r="593" spans="1:6" ht="20" customHeight="1">
      <c r="A593" s="12" t="s">
        <v>1304</v>
      </c>
      <c r="B593" s="94" t="s">
        <v>1707</v>
      </c>
      <c r="C593" s="62">
        <v>0</v>
      </c>
      <c r="D593" s="44" t="s">
        <v>591</v>
      </c>
      <c r="E593" s="63"/>
      <c r="F593" s="44"/>
    </row>
    <row r="594" spans="1:6" ht="20" customHeight="1">
      <c r="A594" s="12" t="s">
        <v>1305</v>
      </c>
      <c r="B594" s="94" t="s">
        <v>1708</v>
      </c>
      <c r="C594" s="62">
        <v>0</v>
      </c>
      <c r="D594" s="44" t="s">
        <v>591</v>
      </c>
      <c r="E594" s="63"/>
      <c r="F594" s="44"/>
    </row>
    <row r="595" spans="1:6" ht="20" customHeight="1">
      <c r="A595" s="12" t="s">
        <v>1306</v>
      </c>
      <c r="B595" s="94" t="s">
        <v>1709</v>
      </c>
      <c r="C595" s="62">
        <v>0</v>
      </c>
      <c r="D595" s="44" t="s">
        <v>591</v>
      </c>
      <c r="E595" s="63"/>
      <c r="F595" s="44"/>
    </row>
    <row r="596" spans="1:6" ht="20" customHeight="1">
      <c r="A596" s="12" t="s">
        <v>1307</v>
      </c>
      <c r="B596" s="94" t="s">
        <v>1710</v>
      </c>
      <c r="C596" s="62">
        <v>0</v>
      </c>
      <c r="D596" s="44" t="s">
        <v>591</v>
      </c>
      <c r="E596" s="63"/>
      <c r="F596" s="44"/>
    </row>
    <row r="597" spans="1:6" ht="20" customHeight="1">
      <c r="A597" s="12" t="s">
        <v>1308</v>
      </c>
      <c r="B597" s="94" t="s">
        <v>1711</v>
      </c>
      <c r="C597" s="62">
        <v>0</v>
      </c>
      <c r="D597" s="44" t="s">
        <v>591</v>
      </c>
      <c r="E597" s="63"/>
      <c r="F597" s="44"/>
    </row>
    <row r="598" spans="1:6" ht="20" customHeight="1">
      <c r="A598" s="12" t="s">
        <v>1309</v>
      </c>
      <c r="B598" s="94" t="s">
        <v>1712</v>
      </c>
      <c r="C598" s="62">
        <v>0</v>
      </c>
      <c r="D598" s="44" t="s">
        <v>591</v>
      </c>
      <c r="E598" s="63"/>
      <c r="F598" s="44"/>
    </row>
    <row r="599" spans="1:6" ht="20" customHeight="1">
      <c r="A599" s="12" t="s">
        <v>1310</v>
      </c>
      <c r="B599" s="94" t="s">
        <v>1713</v>
      </c>
      <c r="C599" s="62">
        <v>0</v>
      </c>
      <c r="D599" s="44" t="s">
        <v>591</v>
      </c>
      <c r="E599" s="63"/>
      <c r="F599" s="44"/>
    </row>
    <row r="600" spans="1:6" ht="20" customHeight="1">
      <c r="A600" s="12" t="s">
        <v>1311</v>
      </c>
      <c r="B600" s="94" t="s">
        <v>1714</v>
      </c>
      <c r="C600" s="62">
        <v>0</v>
      </c>
      <c r="D600" s="44" t="s">
        <v>591</v>
      </c>
      <c r="E600" s="63"/>
      <c r="F600" s="44"/>
    </row>
    <row r="601" spans="1:6" ht="20" customHeight="1">
      <c r="A601" s="12" t="s">
        <v>1312</v>
      </c>
      <c r="B601" s="94" t="s">
        <v>1715</v>
      </c>
      <c r="C601" s="62">
        <v>0</v>
      </c>
      <c r="D601" s="44" t="s">
        <v>591</v>
      </c>
      <c r="E601" s="63"/>
      <c r="F601" s="44"/>
    </row>
    <row r="602" spans="1:6" ht="20" customHeight="1">
      <c r="A602" s="12" t="s">
        <v>1313</v>
      </c>
      <c r="B602" s="94" t="s">
        <v>1716</v>
      </c>
      <c r="C602" s="62">
        <v>0</v>
      </c>
      <c r="D602" s="44" t="s">
        <v>591</v>
      </c>
      <c r="E602" s="63"/>
      <c r="F602" s="44"/>
    </row>
    <row r="603" spans="1:6" ht="20" customHeight="1">
      <c r="A603" s="12" t="s">
        <v>1314</v>
      </c>
      <c r="B603" s="94" t="s">
        <v>1717</v>
      </c>
      <c r="C603" s="62">
        <v>0</v>
      </c>
      <c r="D603" s="44" t="s">
        <v>591</v>
      </c>
      <c r="E603" s="63"/>
      <c r="F603" s="44"/>
    </row>
    <row r="604" spans="1:6" ht="20" customHeight="1">
      <c r="A604" s="12" t="s">
        <v>1315</v>
      </c>
      <c r="B604" s="94" t="s">
        <v>1718</v>
      </c>
      <c r="C604" s="62">
        <v>0</v>
      </c>
      <c r="D604" s="44" t="s">
        <v>591</v>
      </c>
      <c r="E604" s="63"/>
      <c r="F604" s="44"/>
    </row>
    <row r="605" spans="1:6" ht="20" customHeight="1">
      <c r="A605" s="12" t="s">
        <v>1316</v>
      </c>
      <c r="B605" s="94" t="s">
        <v>1719</v>
      </c>
      <c r="C605" s="62">
        <v>0</v>
      </c>
      <c r="D605" s="44" t="s">
        <v>591</v>
      </c>
      <c r="E605" s="63"/>
      <c r="F605" s="44"/>
    </row>
    <row r="606" spans="1:6" ht="20" customHeight="1">
      <c r="A606" s="12" t="s">
        <v>1317</v>
      </c>
      <c r="B606" s="95" t="s">
        <v>2065</v>
      </c>
      <c r="C606" s="38">
        <v>0</v>
      </c>
      <c r="D606" s="31" t="s">
        <v>591</v>
      </c>
      <c r="E606" s="35"/>
      <c r="F606" s="31"/>
    </row>
    <row r="607" spans="1:6" ht="20" customHeight="1">
      <c r="A607" s="12" t="s">
        <v>1318</v>
      </c>
      <c r="B607" s="95" t="s">
        <v>1720</v>
      </c>
      <c r="C607" s="38">
        <v>0</v>
      </c>
      <c r="D607" s="31" t="s">
        <v>591</v>
      </c>
      <c r="E607" s="35"/>
      <c r="F607" s="31"/>
    </row>
    <row r="608" spans="1:6" ht="20" customHeight="1">
      <c r="A608" s="12" t="s">
        <v>1319</v>
      </c>
      <c r="B608" s="94" t="s">
        <v>1721</v>
      </c>
      <c r="C608" s="62">
        <v>0</v>
      </c>
      <c r="D608" s="44" t="s">
        <v>591</v>
      </c>
      <c r="E608" s="67" t="s">
        <v>5297</v>
      </c>
      <c r="F608" s="44"/>
    </row>
    <row r="609" spans="1:6" ht="20" customHeight="1">
      <c r="A609" s="12" t="s">
        <v>1320</v>
      </c>
      <c r="B609" s="94" t="s">
        <v>1722</v>
      </c>
      <c r="C609" s="62">
        <v>0</v>
      </c>
      <c r="D609" s="44" t="s">
        <v>591</v>
      </c>
      <c r="E609" s="63"/>
      <c r="F609" s="44"/>
    </row>
    <row r="610" spans="1:6" ht="20" customHeight="1">
      <c r="A610" s="12" t="s">
        <v>1321</v>
      </c>
      <c r="B610" s="94" t="s">
        <v>1723</v>
      </c>
      <c r="C610" s="62">
        <v>0</v>
      </c>
      <c r="D610" s="44" t="s">
        <v>591</v>
      </c>
      <c r="E610" s="63"/>
      <c r="F610" s="44"/>
    </row>
    <row r="611" spans="1:6" ht="20" customHeight="1">
      <c r="A611" s="12" t="s">
        <v>1322</v>
      </c>
      <c r="B611" s="94" t="s">
        <v>1724</v>
      </c>
      <c r="C611" s="62">
        <v>0</v>
      </c>
      <c r="D611" s="44" t="s">
        <v>591</v>
      </c>
      <c r="E611" s="63"/>
      <c r="F611" s="44"/>
    </row>
    <row r="612" spans="1:6" ht="20" customHeight="1">
      <c r="A612" s="12" t="s">
        <v>1323</v>
      </c>
      <c r="B612" s="95" t="s">
        <v>1725</v>
      </c>
      <c r="C612" s="38">
        <v>0</v>
      </c>
      <c r="D612" s="31" t="s">
        <v>591</v>
      </c>
      <c r="E612" s="35"/>
      <c r="F612" s="31"/>
    </row>
    <row r="613" spans="1:6" ht="20" customHeight="1">
      <c r="A613" s="12" t="s">
        <v>1324</v>
      </c>
      <c r="B613" s="94" t="s">
        <v>1726</v>
      </c>
      <c r="C613" s="62">
        <v>0</v>
      </c>
      <c r="D613" s="44" t="s">
        <v>591</v>
      </c>
      <c r="E613" s="63" t="s">
        <v>5298</v>
      </c>
      <c r="F613" s="44"/>
    </row>
    <row r="614" spans="1:6" ht="20" customHeight="1">
      <c r="A614" s="12" t="s">
        <v>1325</v>
      </c>
      <c r="B614" s="94" t="s">
        <v>1727</v>
      </c>
      <c r="C614" s="62">
        <v>0</v>
      </c>
      <c r="D614" s="44" t="s">
        <v>591</v>
      </c>
      <c r="E614" s="67" t="s">
        <v>5299</v>
      </c>
      <c r="F614" s="44"/>
    </row>
    <row r="615" spans="1:6" ht="20" customHeight="1">
      <c r="A615" s="12" t="s">
        <v>1326</v>
      </c>
      <c r="B615" s="94" t="s">
        <v>1728</v>
      </c>
      <c r="C615" s="62">
        <v>0</v>
      </c>
      <c r="D615" s="44" t="s">
        <v>591</v>
      </c>
      <c r="E615" s="67" t="s">
        <v>5300</v>
      </c>
      <c r="F615" s="44"/>
    </row>
    <row r="616" spans="1:6" ht="20" customHeight="1">
      <c r="A616" s="12" t="s">
        <v>1327</v>
      </c>
      <c r="B616" s="94" t="s">
        <v>1729</v>
      </c>
      <c r="C616" s="62">
        <v>0</v>
      </c>
      <c r="D616" s="44" t="s">
        <v>591</v>
      </c>
      <c r="E616" s="67" t="s">
        <v>5301</v>
      </c>
      <c r="F616" s="44"/>
    </row>
    <row r="617" spans="1:6" ht="20" customHeight="1">
      <c r="A617" s="12" t="s">
        <v>1328</v>
      </c>
      <c r="B617" s="95" t="s">
        <v>1730</v>
      </c>
      <c r="C617" s="38">
        <v>0</v>
      </c>
      <c r="D617" s="31" t="s">
        <v>591</v>
      </c>
      <c r="E617" s="70" t="s">
        <v>5302</v>
      </c>
      <c r="F617" s="31"/>
    </row>
    <row r="618" spans="1:6" ht="20" customHeight="1">
      <c r="A618" s="12" t="s">
        <v>1329</v>
      </c>
      <c r="B618" s="94" t="s">
        <v>1731</v>
      </c>
      <c r="C618" s="62">
        <v>0</v>
      </c>
      <c r="D618" s="44" t="s">
        <v>591</v>
      </c>
      <c r="E618" s="63"/>
      <c r="F618" s="44"/>
    </row>
    <row r="619" spans="1:6" ht="20" customHeight="1">
      <c r="A619" s="12" t="s">
        <v>1330</v>
      </c>
      <c r="B619" s="94" t="s">
        <v>1732</v>
      </c>
      <c r="C619" s="62">
        <v>0</v>
      </c>
      <c r="D619" s="44" t="s">
        <v>591</v>
      </c>
      <c r="E619" s="71" t="s">
        <v>5303</v>
      </c>
      <c r="F619" s="44"/>
    </row>
    <row r="620" spans="1:6" ht="20" customHeight="1">
      <c r="A620" s="12" t="s">
        <v>1331</v>
      </c>
      <c r="B620" s="94" t="s">
        <v>1733</v>
      </c>
      <c r="C620" s="62">
        <v>0</v>
      </c>
      <c r="D620" s="44" t="s">
        <v>591</v>
      </c>
      <c r="E620" s="69" t="s">
        <v>5304</v>
      </c>
      <c r="F620" s="44"/>
    </row>
    <row r="621" spans="1:6" ht="20" customHeight="1">
      <c r="A621" s="12" t="s">
        <v>1332</v>
      </c>
      <c r="B621" s="94" t="s">
        <v>1734</v>
      </c>
      <c r="C621" s="62">
        <v>0</v>
      </c>
      <c r="D621" s="44" t="s">
        <v>591</v>
      </c>
      <c r="E621" s="63" t="s">
        <v>7520</v>
      </c>
      <c r="F621" s="44"/>
    </row>
    <row r="622" spans="1:6" ht="20" customHeight="1">
      <c r="A622" s="12" t="s">
        <v>1333</v>
      </c>
      <c r="B622" s="94" t="s">
        <v>1735</v>
      </c>
      <c r="C622" s="62">
        <v>0</v>
      </c>
      <c r="D622" s="44" t="s">
        <v>591</v>
      </c>
      <c r="E622" s="63" t="s">
        <v>7521</v>
      </c>
      <c r="F622" s="44"/>
    </row>
    <row r="623" spans="1:6" ht="20" customHeight="1">
      <c r="A623" s="12" t="s">
        <v>1334</v>
      </c>
      <c r="B623" s="94" t="s">
        <v>1736</v>
      </c>
      <c r="C623" s="62">
        <v>0</v>
      </c>
      <c r="D623" s="44" t="s">
        <v>591</v>
      </c>
      <c r="E623" s="63" t="s">
        <v>7662</v>
      </c>
      <c r="F623" s="44"/>
    </row>
    <row r="624" spans="1:6" ht="20" customHeight="1">
      <c r="A624" s="12" t="s">
        <v>1335</v>
      </c>
      <c r="B624" s="94" t="s">
        <v>1737</v>
      </c>
      <c r="C624" s="62">
        <v>0</v>
      </c>
      <c r="D624" s="44" t="s">
        <v>591</v>
      </c>
      <c r="E624" s="63" t="s">
        <v>7549</v>
      </c>
      <c r="F624" s="44"/>
    </row>
    <row r="625" spans="1:6" ht="20" customHeight="1">
      <c r="A625" s="12" t="s">
        <v>1336</v>
      </c>
      <c r="B625" s="94" t="s">
        <v>1738</v>
      </c>
      <c r="C625" s="62">
        <v>0</v>
      </c>
      <c r="D625" s="44" t="s">
        <v>591</v>
      </c>
      <c r="E625" s="63"/>
      <c r="F625" s="44"/>
    </row>
    <row r="626" spans="1:6" ht="20" customHeight="1">
      <c r="A626" s="12" t="s">
        <v>1337</v>
      </c>
      <c r="B626" s="94" t="s">
        <v>1739</v>
      </c>
      <c r="C626" s="62">
        <v>0</v>
      </c>
      <c r="D626" s="44" t="s">
        <v>591</v>
      </c>
      <c r="E626" s="63"/>
      <c r="F626" s="44"/>
    </row>
    <row r="627" spans="1:6" ht="20" customHeight="1">
      <c r="A627" s="12" t="s">
        <v>1338</v>
      </c>
      <c r="B627" s="94" t="s">
        <v>1740</v>
      </c>
      <c r="C627" s="62">
        <v>0</v>
      </c>
      <c r="D627" s="44" t="s">
        <v>591</v>
      </c>
      <c r="E627" s="63"/>
      <c r="F627" s="44"/>
    </row>
    <row r="628" spans="1:6" ht="20" customHeight="1">
      <c r="A628" s="12" t="s">
        <v>1339</v>
      </c>
      <c r="B628" s="94" t="s">
        <v>1741</v>
      </c>
      <c r="C628" s="62">
        <v>0</v>
      </c>
      <c r="D628" s="44" t="s">
        <v>591</v>
      </c>
      <c r="E628" s="63"/>
      <c r="F628" s="44"/>
    </row>
    <row r="629" spans="1:6" ht="20" customHeight="1">
      <c r="A629" s="12" t="s">
        <v>1340</v>
      </c>
      <c r="B629" s="94" t="s">
        <v>1742</v>
      </c>
      <c r="C629" s="62">
        <v>0</v>
      </c>
      <c r="D629" s="44" t="s">
        <v>591</v>
      </c>
      <c r="E629" s="63"/>
      <c r="F629" s="44"/>
    </row>
    <row r="630" spans="1:6" ht="20" customHeight="1">
      <c r="A630" s="12" t="s">
        <v>1341</v>
      </c>
      <c r="B630" s="94" t="s">
        <v>1743</v>
      </c>
      <c r="C630" s="62">
        <v>0</v>
      </c>
      <c r="D630" s="44" t="s">
        <v>591</v>
      </c>
      <c r="E630" s="63"/>
      <c r="F630" s="44"/>
    </row>
    <row r="631" spans="1:6" ht="20" customHeight="1">
      <c r="A631" s="12" t="s">
        <v>1342</v>
      </c>
      <c r="B631" s="94" t="s">
        <v>1744</v>
      </c>
      <c r="C631" s="62">
        <v>0</v>
      </c>
      <c r="D631" s="44" t="s">
        <v>591</v>
      </c>
      <c r="E631" s="63"/>
      <c r="F631" s="44"/>
    </row>
    <row r="632" spans="1:6" ht="20" customHeight="1">
      <c r="A632" s="12" t="s">
        <v>1343</v>
      </c>
      <c r="B632" s="94" t="s">
        <v>1745</v>
      </c>
      <c r="C632" s="62">
        <v>0</v>
      </c>
      <c r="D632" s="44" t="s">
        <v>591</v>
      </c>
      <c r="E632" s="63"/>
      <c r="F632" s="44"/>
    </row>
    <row r="633" spans="1:6" ht="20" customHeight="1">
      <c r="A633" s="12" t="s">
        <v>1344</v>
      </c>
      <c r="B633" s="94" t="s">
        <v>1746</v>
      </c>
      <c r="C633" s="62">
        <v>0</v>
      </c>
      <c r="D633" s="44" t="s">
        <v>591</v>
      </c>
      <c r="E633" s="63"/>
      <c r="F633" s="44"/>
    </row>
    <row r="634" spans="1:6" ht="20" customHeight="1">
      <c r="A634" s="12" t="s">
        <v>1345</v>
      </c>
      <c r="B634" s="94" t="s">
        <v>1747</v>
      </c>
      <c r="C634" s="62">
        <v>0</v>
      </c>
      <c r="D634" s="44" t="s">
        <v>591</v>
      </c>
      <c r="E634" s="63"/>
      <c r="F634" s="44"/>
    </row>
    <row r="635" spans="1:6" ht="20" customHeight="1">
      <c r="A635" s="12" t="s">
        <v>1346</v>
      </c>
      <c r="B635" s="94" t="s">
        <v>1748</v>
      </c>
      <c r="C635" s="62">
        <v>0</v>
      </c>
      <c r="D635" s="44" t="s">
        <v>591</v>
      </c>
      <c r="E635" s="63"/>
      <c r="F635" s="44"/>
    </row>
    <row r="636" spans="1:6" ht="20" customHeight="1">
      <c r="A636" s="12" t="s">
        <v>1347</v>
      </c>
      <c r="B636" s="94" t="s">
        <v>1749</v>
      </c>
      <c r="C636" s="62">
        <v>0</v>
      </c>
      <c r="D636" s="44" t="s">
        <v>591</v>
      </c>
      <c r="E636" s="63"/>
      <c r="F636" s="44"/>
    </row>
    <row r="637" spans="1:6" ht="20" customHeight="1">
      <c r="A637" s="12" t="s">
        <v>1348</v>
      </c>
      <c r="B637" s="94" t="s">
        <v>1750</v>
      </c>
      <c r="C637" s="62">
        <v>0</v>
      </c>
      <c r="D637" s="44" t="s">
        <v>591</v>
      </c>
      <c r="E637" s="63"/>
      <c r="F637" s="44"/>
    </row>
    <row r="638" spans="1:6" ht="20" customHeight="1">
      <c r="A638" s="12" t="s">
        <v>1349</v>
      </c>
      <c r="B638" s="94" t="s">
        <v>1751</v>
      </c>
      <c r="C638" s="62">
        <v>0</v>
      </c>
      <c r="D638" s="44" t="s">
        <v>591</v>
      </c>
      <c r="E638" s="63"/>
      <c r="F638" s="44"/>
    </row>
    <row r="639" spans="1:6" ht="20" customHeight="1">
      <c r="A639" s="12" t="s">
        <v>1350</v>
      </c>
      <c r="B639" s="94" t="s">
        <v>1752</v>
      </c>
      <c r="C639" s="62">
        <v>0</v>
      </c>
      <c r="D639" s="44" t="s">
        <v>591</v>
      </c>
      <c r="E639" s="63"/>
      <c r="F639" s="44"/>
    </row>
    <row r="640" spans="1:6" ht="20" customHeight="1">
      <c r="A640" s="12" t="s">
        <v>1351</v>
      </c>
      <c r="B640" s="94" t="s">
        <v>1753</v>
      </c>
      <c r="C640" s="62">
        <v>0</v>
      </c>
      <c r="D640" s="44" t="s">
        <v>591</v>
      </c>
      <c r="E640" s="63"/>
      <c r="F640" s="44"/>
    </row>
    <row r="641" spans="1:6" ht="20" customHeight="1">
      <c r="A641" s="12" t="s">
        <v>1352</v>
      </c>
      <c r="B641" s="94" t="s">
        <v>1754</v>
      </c>
      <c r="C641" s="62">
        <v>0</v>
      </c>
      <c r="D641" s="44" t="s">
        <v>591</v>
      </c>
      <c r="E641" s="63"/>
      <c r="F641" s="44"/>
    </row>
    <row r="642" spans="1:6" ht="20" customHeight="1">
      <c r="A642" s="12" t="s">
        <v>1353</v>
      </c>
      <c r="B642" s="94" t="s">
        <v>1755</v>
      </c>
      <c r="C642" s="62">
        <v>0</v>
      </c>
      <c r="D642" s="44" t="s">
        <v>591</v>
      </c>
      <c r="E642" s="63"/>
      <c r="F642" s="44"/>
    </row>
    <row r="643" spans="1:6" ht="20" customHeight="1">
      <c r="A643" s="12" t="s">
        <v>1354</v>
      </c>
      <c r="B643" s="94" t="s">
        <v>1756</v>
      </c>
      <c r="C643" s="62">
        <v>0</v>
      </c>
      <c r="D643" s="44" t="s">
        <v>591</v>
      </c>
      <c r="E643" s="63"/>
      <c r="F643" s="44"/>
    </row>
    <row r="644" spans="1:6" ht="20" customHeight="1">
      <c r="A644" s="12" t="s">
        <v>1355</v>
      </c>
      <c r="B644" s="94" t="s">
        <v>1757</v>
      </c>
      <c r="C644" s="62">
        <v>0</v>
      </c>
      <c r="D644" s="44" t="s">
        <v>591</v>
      </c>
      <c r="E644" s="63"/>
      <c r="F644" s="44"/>
    </row>
    <row r="645" spans="1:6" ht="20" customHeight="1">
      <c r="A645" s="12" t="s">
        <v>1356</v>
      </c>
      <c r="B645" s="94" t="s">
        <v>1758</v>
      </c>
      <c r="C645" s="62">
        <v>0</v>
      </c>
      <c r="D645" s="44" t="s">
        <v>591</v>
      </c>
      <c r="E645" s="63"/>
      <c r="F645" s="44"/>
    </row>
    <row r="646" spans="1:6" ht="20" customHeight="1">
      <c r="A646" s="12" t="s">
        <v>1357</v>
      </c>
      <c r="B646" s="94" t="s">
        <v>1759</v>
      </c>
      <c r="C646" s="62">
        <v>0</v>
      </c>
      <c r="D646" s="44" t="s">
        <v>591</v>
      </c>
      <c r="E646" s="63"/>
      <c r="F646" s="44"/>
    </row>
    <row r="647" spans="1:6" ht="20" customHeight="1">
      <c r="A647" s="12" t="s">
        <v>1358</v>
      </c>
      <c r="B647" s="94" t="s">
        <v>1760</v>
      </c>
      <c r="C647" s="62">
        <v>0</v>
      </c>
      <c r="D647" s="44" t="s">
        <v>591</v>
      </c>
      <c r="E647" s="63"/>
      <c r="F647" s="44"/>
    </row>
    <row r="648" spans="1:6" ht="20" customHeight="1">
      <c r="A648" s="12" t="s">
        <v>1359</v>
      </c>
      <c r="B648" s="94" t="s">
        <v>1761</v>
      </c>
      <c r="C648" s="62">
        <v>0</v>
      </c>
      <c r="D648" s="44" t="s">
        <v>591</v>
      </c>
      <c r="E648" s="63"/>
      <c r="F648" s="44"/>
    </row>
    <row r="649" spans="1:6" ht="20" customHeight="1">
      <c r="A649" s="12" t="s">
        <v>1360</v>
      </c>
      <c r="B649" s="94" t="s">
        <v>1762</v>
      </c>
      <c r="C649" s="62">
        <v>0</v>
      </c>
      <c r="D649" s="44" t="s">
        <v>591</v>
      </c>
      <c r="E649" s="63"/>
      <c r="F649" s="44"/>
    </row>
    <row r="650" spans="1:6" ht="20" customHeight="1">
      <c r="A650" s="12" t="s">
        <v>1367</v>
      </c>
      <c r="B650" s="94" t="s">
        <v>1763</v>
      </c>
      <c r="C650" s="62">
        <v>0</v>
      </c>
      <c r="D650" s="44" t="s">
        <v>591</v>
      </c>
      <c r="E650" s="63"/>
      <c r="F650" s="44"/>
    </row>
    <row r="651" spans="1:6" ht="20" customHeight="1">
      <c r="A651" s="12" t="s">
        <v>1898</v>
      </c>
      <c r="B651" s="94" t="s">
        <v>1764</v>
      </c>
      <c r="C651" s="62">
        <v>0</v>
      </c>
      <c r="D651" s="44" t="s">
        <v>591</v>
      </c>
      <c r="E651" s="63"/>
      <c r="F651" s="44"/>
    </row>
    <row r="652" spans="1:6" ht="20" customHeight="1">
      <c r="A652" s="12" t="s">
        <v>1899</v>
      </c>
      <c r="B652" s="94" t="s">
        <v>1765</v>
      </c>
      <c r="C652" s="62">
        <v>0</v>
      </c>
      <c r="D652" s="44" t="s">
        <v>591</v>
      </c>
      <c r="E652" s="63"/>
      <c r="F652" s="44"/>
    </row>
    <row r="653" spans="1:6" ht="20" customHeight="1">
      <c r="A653" s="12" t="s">
        <v>1900</v>
      </c>
      <c r="B653" s="94" t="s">
        <v>1766</v>
      </c>
      <c r="C653" s="62">
        <v>0</v>
      </c>
      <c r="D653" s="44" t="s">
        <v>591</v>
      </c>
      <c r="E653" s="63"/>
      <c r="F653" s="44"/>
    </row>
    <row r="654" spans="1:6" ht="20" customHeight="1">
      <c r="A654" s="12" t="s">
        <v>1915</v>
      </c>
      <c r="B654" s="95" t="s">
        <v>2066</v>
      </c>
      <c r="C654" s="38">
        <v>0</v>
      </c>
      <c r="D654" s="31" t="s">
        <v>591</v>
      </c>
      <c r="E654" s="35"/>
      <c r="F654" s="31"/>
    </row>
    <row r="655" spans="1:6" ht="20" customHeight="1" thickBot="1">
      <c r="A655" s="12" t="s">
        <v>1916</v>
      </c>
      <c r="B655" s="96" t="s">
        <v>1769</v>
      </c>
      <c r="C655" s="86">
        <v>0</v>
      </c>
      <c r="D655" s="85" t="s">
        <v>591</v>
      </c>
      <c r="E655" s="87"/>
      <c r="F655" s="85"/>
    </row>
    <row r="656" spans="1:6" ht="20" customHeight="1">
      <c r="A656" s="12" t="s">
        <v>1917</v>
      </c>
      <c r="B656" s="97" t="s">
        <v>1040</v>
      </c>
      <c r="C656" s="9">
        <v>0</v>
      </c>
      <c r="D656" s="6" t="s">
        <v>1041</v>
      </c>
    </row>
    <row r="657" spans="1:6" ht="20" customHeight="1">
      <c r="A657" s="12" t="s">
        <v>1918</v>
      </c>
      <c r="B657" s="97" t="s">
        <v>1572</v>
      </c>
      <c r="C657" s="9">
        <v>0</v>
      </c>
      <c r="D657" s="6" t="s">
        <v>1041</v>
      </c>
    </row>
    <row r="658" spans="1:6" ht="20" customHeight="1">
      <c r="A658" s="12" t="s">
        <v>1919</v>
      </c>
      <c r="B658" s="97" t="s">
        <v>1767</v>
      </c>
      <c r="C658" s="9">
        <v>0</v>
      </c>
      <c r="D658" s="6" t="s">
        <v>1064</v>
      </c>
    </row>
    <row r="659" spans="1:6" ht="20" customHeight="1">
      <c r="A659" s="12" t="s">
        <v>1920</v>
      </c>
      <c r="B659" s="97" t="s">
        <v>1573</v>
      </c>
      <c r="C659" s="9">
        <v>0</v>
      </c>
      <c r="D659" s="6" t="s">
        <v>1064</v>
      </c>
    </row>
    <row r="660" spans="1:6" ht="20" customHeight="1">
      <c r="A660" s="12" t="s">
        <v>1921</v>
      </c>
      <c r="B660" s="97" t="s">
        <v>1897</v>
      </c>
      <c r="C660" s="9">
        <v>0</v>
      </c>
      <c r="D660" s="6" t="s">
        <v>1901</v>
      </c>
    </row>
    <row r="661" spans="1:6" ht="20" customHeight="1">
      <c r="A661" s="12" t="s">
        <v>1922</v>
      </c>
      <c r="B661" s="110" t="s">
        <v>2011</v>
      </c>
      <c r="C661" s="62">
        <v>0</v>
      </c>
      <c r="D661" s="44" t="s">
        <v>591</v>
      </c>
      <c r="E661" s="63"/>
      <c r="F661" s="44"/>
    </row>
    <row r="662" spans="1:6" ht="20" customHeight="1">
      <c r="A662" s="12" t="s">
        <v>1923</v>
      </c>
      <c r="B662" s="110" t="s">
        <v>7416</v>
      </c>
      <c r="C662" s="62">
        <v>0</v>
      </c>
      <c r="D662" s="44" t="s">
        <v>591</v>
      </c>
      <c r="E662" s="63"/>
      <c r="F662" s="44"/>
    </row>
    <row r="663" spans="1:6" ht="20" customHeight="1">
      <c r="A663" s="12" t="s">
        <v>1924</v>
      </c>
      <c r="B663" s="110" t="s">
        <v>7415</v>
      </c>
      <c r="C663" s="62">
        <v>0</v>
      </c>
      <c r="D663" s="44" t="s">
        <v>591</v>
      </c>
      <c r="E663" s="63"/>
      <c r="F663" s="44"/>
    </row>
    <row r="664" spans="1:6" ht="20" customHeight="1">
      <c r="A664" s="12" t="s">
        <v>1925</v>
      </c>
      <c r="B664" s="110" t="s">
        <v>7414</v>
      </c>
      <c r="C664" s="62">
        <v>0</v>
      </c>
      <c r="D664" s="44" t="s">
        <v>7420</v>
      </c>
      <c r="E664" s="63"/>
      <c r="F664" s="44"/>
    </row>
    <row r="665" spans="1:6" ht="20" customHeight="1">
      <c r="A665" s="12" t="s">
        <v>1926</v>
      </c>
      <c r="B665" s="89" t="s">
        <v>7372</v>
      </c>
      <c r="C665" s="62">
        <v>0</v>
      </c>
      <c r="D665" s="44" t="s">
        <v>7380</v>
      </c>
      <c r="E665" s="63" t="s">
        <v>7381</v>
      </c>
      <c r="F665" s="44"/>
    </row>
    <row r="666" spans="1:6" ht="20" customHeight="1">
      <c r="A666" s="12" t="s">
        <v>1927</v>
      </c>
      <c r="B666" s="89" t="s">
        <v>7373</v>
      </c>
      <c r="C666" s="62">
        <v>0</v>
      </c>
      <c r="D666" s="44" t="s">
        <v>591</v>
      </c>
      <c r="E666" s="63" t="s">
        <v>7382</v>
      </c>
      <c r="F666" s="44"/>
    </row>
    <row r="667" spans="1:6" ht="20" customHeight="1">
      <c r="A667" s="12" t="s">
        <v>1928</v>
      </c>
      <c r="B667" s="89" t="s">
        <v>7374</v>
      </c>
      <c r="C667" s="62">
        <v>0</v>
      </c>
      <c r="D667" s="44" t="s">
        <v>591</v>
      </c>
      <c r="E667" s="63" t="s">
        <v>7553</v>
      </c>
      <c r="F667" s="44"/>
    </row>
    <row r="668" spans="1:6" ht="20" customHeight="1">
      <c r="A668" s="12" t="s">
        <v>1929</v>
      </c>
      <c r="B668" s="89" t="s">
        <v>7375</v>
      </c>
      <c r="C668" s="62">
        <v>0</v>
      </c>
      <c r="D668" s="44" t="s">
        <v>591</v>
      </c>
      <c r="E668" s="63" t="s">
        <v>7554</v>
      </c>
      <c r="F668" s="44"/>
    </row>
    <row r="669" spans="1:6" ht="20" customHeight="1">
      <c r="A669" s="12" t="s">
        <v>1930</v>
      </c>
      <c r="B669" s="89" t="s">
        <v>7384</v>
      </c>
      <c r="C669" s="62">
        <v>0</v>
      </c>
      <c r="D669" s="44" t="s">
        <v>591</v>
      </c>
      <c r="E669" s="63"/>
      <c r="F669" s="44"/>
    </row>
    <row r="670" spans="1:6" ht="20" customHeight="1">
      <c r="A670" s="12" t="s">
        <v>1931</v>
      </c>
      <c r="B670" s="94" t="s">
        <v>7376</v>
      </c>
      <c r="C670" s="62">
        <v>0</v>
      </c>
      <c r="D670" s="44" t="s">
        <v>591</v>
      </c>
      <c r="E670" s="63" t="s">
        <v>7386</v>
      </c>
      <c r="F670" s="44"/>
    </row>
    <row r="671" spans="1:6" ht="20" customHeight="1">
      <c r="A671" s="12" t="s">
        <v>1932</v>
      </c>
      <c r="B671" s="94" t="s">
        <v>7377</v>
      </c>
      <c r="C671" s="62">
        <v>0</v>
      </c>
      <c r="D671" s="44" t="s">
        <v>591</v>
      </c>
      <c r="E671" s="63" t="s">
        <v>7387</v>
      </c>
      <c r="F671" s="44"/>
    </row>
    <row r="672" spans="1:6" ht="20" customHeight="1">
      <c r="A672" s="12" t="s">
        <v>1933</v>
      </c>
      <c r="B672" s="94" t="s">
        <v>7378</v>
      </c>
      <c r="C672" s="62">
        <v>0</v>
      </c>
      <c r="D672" s="44" t="s">
        <v>591</v>
      </c>
      <c r="E672" s="63" t="s">
        <v>7555</v>
      </c>
      <c r="F672" s="44"/>
    </row>
    <row r="673" spans="1:6" ht="20" customHeight="1">
      <c r="A673" s="12" t="s">
        <v>1934</v>
      </c>
      <c r="B673" s="94" t="s">
        <v>7379</v>
      </c>
      <c r="C673" s="62">
        <v>0</v>
      </c>
      <c r="D673" s="44" t="s">
        <v>591</v>
      </c>
      <c r="E673" s="63" t="s">
        <v>7556</v>
      </c>
      <c r="F673" s="44"/>
    </row>
    <row r="674" spans="1:6" ht="20" customHeight="1">
      <c r="A674" s="12" t="s">
        <v>1935</v>
      </c>
      <c r="B674" s="94" t="s">
        <v>7385</v>
      </c>
      <c r="C674" s="62">
        <v>0</v>
      </c>
      <c r="D674" s="44" t="s">
        <v>591</v>
      </c>
      <c r="E674" s="63"/>
      <c r="F674" s="44"/>
    </row>
    <row r="675" spans="1:6" ht="20" customHeight="1">
      <c r="A675" s="12" t="s">
        <v>1936</v>
      </c>
      <c r="B675" s="44" t="s">
        <v>7454</v>
      </c>
      <c r="C675" s="62">
        <v>0</v>
      </c>
      <c r="D675" s="44" t="s">
        <v>7455</v>
      </c>
      <c r="E675" s="63" t="s">
        <v>7456</v>
      </c>
      <c r="F675" s="44"/>
    </row>
    <row r="676" spans="1:6" ht="20" customHeight="1">
      <c r="A676" s="12" t="s">
        <v>1937</v>
      </c>
      <c r="B676" s="44" t="s">
        <v>7807</v>
      </c>
      <c r="C676" s="62">
        <v>0</v>
      </c>
      <c r="D676" s="44" t="s">
        <v>7806</v>
      </c>
      <c r="E676" s="63"/>
      <c r="F676" s="44"/>
    </row>
    <row r="677" spans="1:6" ht="20" customHeight="1">
      <c r="A677" s="12" t="s">
        <v>1938</v>
      </c>
      <c r="B677" s="44" t="s">
        <v>7808</v>
      </c>
      <c r="C677" s="62">
        <v>0</v>
      </c>
      <c r="D677" s="44" t="s">
        <v>7806</v>
      </c>
      <c r="E677" s="63"/>
      <c r="F677" s="44"/>
    </row>
    <row r="678" spans="1:6" ht="20" customHeight="1">
      <c r="A678" s="12" t="s">
        <v>1939</v>
      </c>
      <c r="B678" s="44" t="s">
        <v>1362</v>
      </c>
      <c r="C678" s="62"/>
      <c r="D678" s="44"/>
      <c r="E678" s="63"/>
      <c r="F678" s="44" t="s">
        <v>2012</v>
      </c>
    </row>
    <row r="679" spans="1:6" ht="20" customHeight="1">
      <c r="A679" s="12" t="s">
        <v>1940</v>
      </c>
      <c r="B679" s="44" t="s">
        <v>1362</v>
      </c>
      <c r="C679" s="62"/>
      <c r="D679" s="44"/>
      <c r="E679" s="63"/>
      <c r="F679" s="44" t="s">
        <v>2013</v>
      </c>
    </row>
    <row r="680" spans="1:6" ht="20" customHeight="1">
      <c r="A680" s="12" t="s">
        <v>1941</v>
      </c>
      <c r="B680" s="44" t="s">
        <v>1362</v>
      </c>
      <c r="C680" s="62"/>
      <c r="D680" s="44"/>
      <c r="E680" s="63"/>
      <c r="F680" s="44" t="s">
        <v>2014</v>
      </c>
    </row>
    <row r="681" spans="1:6" ht="20" customHeight="1">
      <c r="A681" s="12" t="s">
        <v>1942</v>
      </c>
      <c r="B681" s="44" t="s">
        <v>1362</v>
      </c>
      <c r="C681" s="62"/>
      <c r="D681" s="44"/>
      <c r="E681" s="63"/>
      <c r="F681" s="44" t="s">
        <v>2015</v>
      </c>
    </row>
    <row r="682" spans="1:6" ht="20" customHeight="1">
      <c r="A682" s="12" t="s">
        <v>1943</v>
      </c>
      <c r="B682" s="44" t="s">
        <v>1362</v>
      </c>
      <c r="C682" s="62"/>
      <c r="D682" s="44"/>
      <c r="E682" s="63"/>
      <c r="F682" s="44" t="s">
        <v>2114</v>
      </c>
    </row>
    <row r="683" spans="1:6" ht="20" customHeight="1">
      <c r="A683" s="12" t="s">
        <v>1944</v>
      </c>
      <c r="B683" s="44" t="s">
        <v>1362</v>
      </c>
      <c r="C683" s="62"/>
      <c r="D683" s="44"/>
      <c r="E683" s="63"/>
      <c r="F683" s="44" t="s">
        <v>2145</v>
      </c>
    </row>
    <row r="684" spans="1:6" ht="20" customHeight="1">
      <c r="A684" s="12" t="s">
        <v>1945</v>
      </c>
      <c r="B684" s="44" t="s">
        <v>1362</v>
      </c>
      <c r="C684" s="62"/>
      <c r="D684" s="44"/>
      <c r="E684" s="63"/>
      <c r="F684" s="44" t="s">
        <v>2144</v>
      </c>
    </row>
    <row r="685" spans="1:6" ht="20" customHeight="1">
      <c r="A685" s="12" t="s">
        <v>1946</v>
      </c>
      <c r="B685" s="44" t="s">
        <v>1362</v>
      </c>
      <c r="C685" s="62"/>
      <c r="D685" s="44"/>
      <c r="E685" s="63"/>
      <c r="F685" s="44" t="s">
        <v>2143</v>
      </c>
    </row>
    <row r="686" spans="1:6" ht="20" customHeight="1">
      <c r="A686" s="12" t="s">
        <v>1947</v>
      </c>
      <c r="B686" s="44" t="s">
        <v>1362</v>
      </c>
      <c r="C686" s="62"/>
      <c r="D686" s="44"/>
      <c r="E686" s="63"/>
      <c r="F686" s="44" t="s">
        <v>2115</v>
      </c>
    </row>
    <row r="687" spans="1:6" ht="20" customHeight="1">
      <c r="A687" s="12" t="s">
        <v>1948</v>
      </c>
      <c r="B687" s="44" t="s">
        <v>1362</v>
      </c>
      <c r="C687" s="62"/>
      <c r="D687" s="44"/>
      <c r="E687" s="63"/>
      <c r="F687" s="44" t="s">
        <v>2142</v>
      </c>
    </row>
    <row r="688" spans="1:6" ht="20" customHeight="1">
      <c r="A688" s="12" t="s">
        <v>1949</v>
      </c>
      <c r="B688" s="44" t="s">
        <v>1362</v>
      </c>
      <c r="C688" s="62"/>
      <c r="D688" s="44"/>
      <c r="E688" s="63"/>
      <c r="F688" s="44" t="s">
        <v>2141</v>
      </c>
    </row>
    <row r="689" spans="1:6" ht="20" customHeight="1">
      <c r="A689" s="12" t="s">
        <v>1950</v>
      </c>
      <c r="B689" s="44" t="s">
        <v>1362</v>
      </c>
      <c r="C689" s="62"/>
      <c r="D689" s="44"/>
      <c r="E689" s="63"/>
      <c r="F689" s="44" t="s">
        <v>2140</v>
      </c>
    </row>
    <row r="690" spans="1:6" ht="20" customHeight="1">
      <c r="A690" s="12" t="s">
        <v>1951</v>
      </c>
      <c r="B690" s="44" t="s">
        <v>1362</v>
      </c>
      <c r="C690" s="62"/>
      <c r="D690" s="44"/>
      <c r="E690" s="63"/>
      <c r="F690" s="44" t="s">
        <v>2116</v>
      </c>
    </row>
    <row r="691" spans="1:6" ht="20" customHeight="1">
      <c r="A691" s="12" t="s">
        <v>1952</v>
      </c>
      <c r="B691" s="44" t="s">
        <v>1362</v>
      </c>
      <c r="C691" s="62"/>
      <c r="D691" s="44"/>
      <c r="E691" s="63"/>
      <c r="F691" s="44" t="s">
        <v>2020</v>
      </c>
    </row>
    <row r="692" spans="1:6" ht="20" customHeight="1">
      <c r="A692" s="12" t="s">
        <v>1953</v>
      </c>
      <c r="B692" s="44" t="s">
        <v>1362</v>
      </c>
      <c r="C692" s="62"/>
      <c r="D692" s="44"/>
      <c r="E692" s="63"/>
      <c r="F692" s="44" t="s">
        <v>2021</v>
      </c>
    </row>
    <row r="693" spans="1:6" ht="20" customHeight="1">
      <c r="A693" s="12" t="s">
        <v>1954</v>
      </c>
      <c r="B693" s="44" t="s">
        <v>1362</v>
      </c>
      <c r="C693" s="62"/>
      <c r="D693" s="44"/>
      <c r="E693" s="63"/>
      <c r="F693" s="44" t="s">
        <v>2139</v>
      </c>
    </row>
    <row r="694" spans="1:6" ht="20" customHeight="1">
      <c r="A694" s="12" t="s">
        <v>1955</v>
      </c>
      <c r="B694" s="44" t="s">
        <v>1362</v>
      </c>
      <c r="C694" s="62"/>
      <c r="D694" s="44"/>
      <c r="E694" s="63"/>
      <c r="F694" s="44"/>
    </row>
    <row r="695" spans="1:6" ht="20" customHeight="1">
      <c r="A695" s="12" t="s">
        <v>1956</v>
      </c>
      <c r="B695" s="44" t="s">
        <v>1362</v>
      </c>
      <c r="C695" s="62"/>
      <c r="D695" s="44"/>
      <c r="E695" s="63"/>
      <c r="F695" s="44"/>
    </row>
    <row r="696" spans="1:6" ht="20" customHeight="1">
      <c r="A696" s="12" t="s">
        <v>1957</v>
      </c>
      <c r="B696" s="44" t="s">
        <v>1362</v>
      </c>
      <c r="C696" s="62"/>
      <c r="D696" s="44"/>
      <c r="E696" s="63"/>
      <c r="F696" s="44"/>
    </row>
    <row r="697" spans="1:6" ht="20" customHeight="1">
      <c r="A697" s="12" t="s">
        <v>1958</v>
      </c>
      <c r="B697" s="44" t="s">
        <v>1362</v>
      </c>
      <c r="C697" s="62"/>
      <c r="D697" s="44"/>
      <c r="E697" s="63"/>
      <c r="F697" s="44"/>
    </row>
    <row r="698" spans="1:6" ht="20" customHeight="1">
      <c r="A698" s="12" t="s">
        <v>1959</v>
      </c>
      <c r="B698" s="44" t="s">
        <v>1362</v>
      </c>
      <c r="C698" s="62"/>
      <c r="D698" s="44"/>
      <c r="E698" s="63"/>
      <c r="F698" s="44"/>
    </row>
    <row r="699" spans="1:6" ht="20" customHeight="1">
      <c r="A699" s="12" t="s">
        <v>1960</v>
      </c>
      <c r="B699" s="44" t="s">
        <v>1362</v>
      </c>
      <c r="C699" s="62"/>
      <c r="D699" s="44"/>
      <c r="E699" s="63"/>
      <c r="F699" s="44"/>
    </row>
    <row r="700" spans="1:6" ht="20" customHeight="1">
      <c r="A700" s="12" t="s">
        <v>1961</v>
      </c>
      <c r="B700" s="44" t="s">
        <v>1362</v>
      </c>
      <c r="C700" s="62"/>
      <c r="D700" s="44"/>
      <c r="E700" s="63"/>
      <c r="F700" s="44"/>
    </row>
    <row r="701" spans="1:6" ht="20" customHeight="1" thickBot="1">
      <c r="A701" s="12" t="s">
        <v>1962</v>
      </c>
      <c r="B701" s="75" t="s">
        <v>1362</v>
      </c>
      <c r="C701" s="76"/>
      <c r="D701" s="75"/>
      <c r="E701" s="77"/>
      <c r="F701" s="75"/>
    </row>
    <row r="702" spans="1:6" ht="20" customHeight="1">
      <c r="A702" s="12" t="s">
        <v>2148</v>
      </c>
      <c r="B702" s="44" t="s">
        <v>2848</v>
      </c>
      <c r="C702" s="62">
        <v>10740</v>
      </c>
      <c r="D702" s="44" t="s">
        <v>62</v>
      </c>
      <c r="E702" s="63"/>
      <c r="F702" s="44" t="s">
        <v>2147</v>
      </c>
    </row>
    <row r="703" spans="1:6" ht="20" customHeight="1">
      <c r="A703" s="12" t="s">
        <v>2149</v>
      </c>
      <c r="B703" s="31" t="s">
        <v>2849</v>
      </c>
      <c r="C703" s="38">
        <v>2</v>
      </c>
      <c r="D703" s="31" t="s">
        <v>77</v>
      </c>
      <c r="E703" s="35"/>
      <c r="F703" s="31"/>
    </row>
    <row r="704" spans="1:6" ht="20" customHeight="1">
      <c r="A704" s="12" t="s">
        <v>2150</v>
      </c>
      <c r="B704" s="6" t="s">
        <v>2850</v>
      </c>
      <c r="C704" s="9">
        <v>3292.5970858934502</v>
      </c>
      <c r="D704" s="6" t="s">
        <v>43</v>
      </c>
      <c r="E704" s="11" t="s">
        <v>5305</v>
      </c>
    </row>
    <row r="705" spans="1:6" ht="20" customHeight="1">
      <c r="A705" s="12" t="s">
        <v>2151</v>
      </c>
      <c r="B705" s="6" t="s">
        <v>2851</v>
      </c>
      <c r="C705" s="9">
        <v>78.402940000000001</v>
      </c>
      <c r="D705" s="6" t="s">
        <v>43</v>
      </c>
    </row>
    <row r="706" spans="1:6" ht="20" customHeight="1">
      <c r="A706" s="12" t="s">
        <v>2152</v>
      </c>
      <c r="B706" s="6" t="s">
        <v>2852</v>
      </c>
      <c r="C706" s="9">
        <v>78.402835000000096</v>
      </c>
      <c r="D706" s="6" t="s">
        <v>43</v>
      </c>
      <c r="E706" s="11" t="s">
        <v>5306</v>
      </c>
    </row>
    <row r="707" spans="1:6" ht="20" customHeight="1">
      <c r="A707" s="12" t="s">
        <v>2153</v>
      </c>
      <c r="B707" s="6" t="s">
        <v>2853</v>
      </c>
      <c r="C707" s="9">
        <v>78.402100000000303</v>
      </c>
      <c r="D707" s="6" t="s">
        <v>39</v>
      </c>
    </row>
    <row r="708" spans="1:6" ht="20" customHeight="1">
      <c r="A708" s="12" t="s">
        <v>2154</v>
      </c>
      <c r="B708" s="6" t="s">
        <v>2854</v>
      </c>
      <c r="C708" s="9">
        <v>78.401365000000297</v>
      </c>
      <c r="D708" s="6" t="s">
        <v>39</v>
      </c>
    </row>
    <row r="709" spans="1:6" ht="20" customHeight="1">
      <c r="A709" s="12" t="s">
        <v>2155</v>
      </c>
      <c r="B709" s="6" t="s">
        <v>2855</v>
      </c>
      <c r="C709" s="9">
        <v>78.400630000000106</v>
      </c>
      <c r="D709" s="6" t="s">
        <v>39</v>
      </c>
    </row>
    <row r="710" spans="1:6" ht="20" customHeight="1">
      <c r="A710" s="12" t="s">
        <v>2156</v>
      </c>
      <c r="B710" s="6" t="s">
        <v>2856</v>
      </c>
      <c r="C710" s="9">
        <v>78.399999999999906</v>
      </c>
      <c r="D710" s="6" t="s">
        <v>39</v>
      </c>
    </row>
    <row r="711" spans="1:6" ht="20" customHeight="1">
      <c r="A711" s="12" t="s">
        <v>2157</v>
      </c>
      <c r="B711" s="6" t="s">
        <v>2857</v>
      </c>
      <c r="C711" s="9">
        <v>994.29564978785004</v>
      </c>
      <c r="D711" s="6" t="s">
        <v>43</v>
      </c>
    </row>
    <row r="712" spans="1:6" ht="20" customHeight="1">
      <c r="A712" s="12" t="s">
        <v>2158</v>
      </c>
      <c r="B712" s="44" t="s">
        <v>2858</v>
      </c>
      <c r="C712" s="62">
        <v>17840.302966666601</v>
      </c>
      <c r="D712" s="44" t="s">
        <v>39</v>
      </c>
      <c r="E712" s="63" t="s">
        <v>5307</v>
      </c>
      <c r="F712" s="44"/>
    </row>
    <row r="713" spans="1:6" ht="20" customHeight="1">
      <c r="A713" s="12" t="s">
        <v>2159</v>
      </c>
      <c r="B713" s="31" t="s">
        <v>2859</v>
      </c>
      <c r="C713" s="38">
        <v>1544.1432416883399</v>
      </c>
      <c r="D713" s="31" t="s">
        <v>43</v>
      </c>
      <c r="E713" s="35" t="s">
        <v>5308</v>
      </c>
      <c r="F713" s="31"/>
    </row>
    <row r="714" spans="1:6" ht="20" customHeight="1">
      <c r="A714" s="12" t="s">
        <v>2160</v>
      </c>
      <c r="B714" s="6" t="s">
        <v>2860</v>
      </c>
      <c r="C714" s="9">
        <v>79.142250953704405</v>
      </c>
      <c r="D714" s="6" t="s">
        <v>39</v>
      </c>
      <c r="E714" s="11" t="s">
        <v>5309</v>
      </c>
    </row>
    <row r="715" spans="1:6" ht="20" customHeight="1">
      <c r="A715" s="12" t="s">
        <v>2161</v>
      </c>
      <c r="B715" s="6" t="s">
        <v>2861</v>
      </c>
      <c r="C715" s="9">
        <v>36.25</v>
      </c>
      <c r="D715" s="6" t="s">
        <v>39</v>
      </c>
    </row>
    <row r="716" spans="1:6" ht="20" customHeight="1">
      <c r="A716" s="12" t="s">
        <v>2162</v>
      </c>
      <c r="B716" s="6" t="s">
        <v>2862</v>
      </c>
      <c r="C716" s="9">
        <v>36.247605000000597</v>
      </c>
      <c r="D716" s="6" t="s">
        <v>39</v>
      </c>
      <c r="E716" s="11" t="s">
        <v>5310</v>
      </c>
    </row>
    <row r="717" spans="1:6" ht="20" customHeight="1">
      <c r="A717" s="12" t="s">
        <v>2163</v>
      </c>
      <c r="B717" s="6" t="s">
        <v>2863</v>
      </c>
      <c r="C717" s="9">
        <v>36.245209999999901</v>
      </c>
      <c r="D717" s="6" t="s">
        <v>43</v>
      </c>
    </row>
    <row r="718" spans="1:6" ht="20" customHeight="1">
      <c r="A718" s="12" t="s">
        <v>2164</v>
      </c>
      <c r="B718" s="6" t="s">
        <v>2864</v>
      </c>
      <c r="C718" s="9">
        <v>36.242814999999602</v>
      </c>
      <c r="D718" s="6" t="s">
        <v>39</v>
      </c>
    </row>
    <row r="719" spans="1:6" ht="20" customHeight="1">
      <c r="A719" s="12" t="s">
        <v>2165</v>
      </c>
      <c r="B719" s="6" t="s">
        <v>2865</v>
      </c>
      <c r="C719" s="9">
        <v>36.240419999999602</v>
      </c>
      <c r="D719" s="6" t="s">
        <v>39</v>
      </c>
    </row>
    <row r="720" spans="1:6" ht="20" customHeight="1">
      <c r="A720" s="12" t="s">
        <v>2166</v>
      </c>
      <c r="B720" s="6" t="s">
        <v>2866</v>
      </c>
      <c r="C720" s="9">
        <v>36.238025000000299</v>
      </c>
      <c r="D720" s="6" t="s">
        <v>39</v>
      </c>
    </row>
    <row r="721" spans="1:6" ht="20" customHeight="1">
      <c r="A721" s="12" t="s">
        <v>2167</v>
      </c>
      <c r="B721" s="31" t="s">
        <v>2867</v>
      </c>
      <c r="C721" s="38">
        <v>36.238025000000299</v>
      </c>
      <c r="D721" s="31" t="s">
        <v>39</v>
      </c>
      <c r="E721" s="35"/>
      <c r="F721" s="31"/>
    </row>
    <row r="722" spans="1:6" ht="20" customHeight="1">
      <c r="A722" s="12" t="s">
        <v>2168</v>
      </c>
      <c r="B722" s="6" t="s">
        <v>2868</v>
      </c>
      <c r="C722" s="9">
        <v>0.478999999947466</v>
      </c>
      <c r="D722" s="7" t="s">
        <v>39</v>
      </c>
      <c r="E722" s="8" t="s">
        <v>5311</v>
      </c>
    </row>
    <row r="723" spans="1:6" ht="20" customHeight="1">
      <c r="A723" s="12" t="s">
        <v>2169</v>
      </c>
      <c r="B723" s="6" t="s">
        <v>2869</v>
      </c>
      <c r="C723" s="9">
        <v>20.003143451718699</v>
      </c>
      <c r="D723" s="6" t="s">
        <v>43</v>
      </c>
      <c r="E723" s="11" t="s">
        <v>5312</v>
      </c>
    </row>
    <row r="724" spans="1:6" ht="20" customHeight="1">
      <c r="A724" s="12" t="s">
        <v>2170</v>
      </c>
      <c r="B724" s="6" t="s">
        <v>2870</v>
      </c>
      <c r="C724" s="9">
        <v>0.38319999995712301</v>
      </c>
      <c r="D724" s="6" t="s">
        <v>43</v>
      </c>
    </row>
    <row r="725" spans="1:6" ht="20" customHeight="1">
      <c r="A725" s="12" t="s">
        <v>2171</v>
      </c>
      <c r="B725" s="6" t="s">
        <v>2871</v>
      </c>
      <c r="C725" s="9">
        <v>0.19206343555034999</v>
      </c>
      <c r="D725" s="6" t="s">
        <v>43</v>
      </c>
    </row>
    <row r="726" spans="1:6" ht="20" customHeight="1">
      <c r="A726" s="12" t="s">
        <v>2172</v>
      </c>
      <c r="B726" s="31" t="s">
        <v>2872</v>
      </c>
      <c r="C726" s="38">
        <v>0.28786343555034999</v>
      </c>
      <c r="D726" s="31" t="s">
        <v>39</v>
      </c>
      <c r="E726" s="35"/>
      <c r="F726" s="31"/>
    </row>
    <row r="727" spans="1:6" ht="20" customHeight="1">
      <c r="A727" s="12" t="s">
        <v>2173</v>
      </c>
      <c r="B727" s="6" t="s">
        <v>2873</v>
      </c>
      <c r="C727" s="9">
        <v>5</v>
      </c>
      <c r="D727" s="6" t="s">
        <v>39</v>
      </c>
    </row>
    <row r="728" spans="1:6" ht="20" customHeight="1">
      <c r="A728" s="12" t="s">
        <v>2174</v>
      </c>
      <c r="B728" s="6" t="s">
        <v>2874</v>
      </c>
      <c r="C728" s="9">
        <v>4.6999587928025903</v>
      </c>
      <c r="D728" s="6" t="s">
        <v>39</v>
      </c>
      <c r="E728" s="11" t="s">
        <v>5313</v>
      </c>
    </row>
    <row r="729" spans="1:6" ht="20" customHeight="1">
      <c r="A729" s="12" t="s">
        <v>2175</v>
      </c>
      <c r="B729" s="6" t="s">
        <v>2875</v>
      </c>
      <c r="C729" s="9">
        <v>4.7595771982305397</v>
      </c>
      <c r="D729" s="6" t="s">
        <v>39</v>
      </c>
      <c r="E729" s="64" t="s">
        <v>5314</v>
      </c>
    </row>
    <row r="730" spans="1:6" ht="20" customHeight="1">
      <c r="A730" s="12" t="s">
        <v>2176</v>
      </c>
      <c r="B730" s="6" t="s">
        <v>2876</v>
      </c>
      <c r="C730" s="9">
        <v>4.77215457444691</v>
      </c>
      <c r="D730" s="6" t="s">
        <v>39</v>
      </c>
      <c r="E730" s="64" t="s">
        <v>5315</v>
      </c>
    </row>
    <row r="731" spans="1:6" ht="20" customHeight="1">
      <c r="A731" s="12" t="s">
        <v>2177</v>
      </c>
      <c r="B731" s="6" t="s">
        <v>2877</v>
      </c>
      <c r="C731" s="9">
        <v>4.7854132101806304</v>
      </c>
      <c r="D731" s="6" t="s">
        <v>39</v>
      </c>
      <c r="E731" s="64" t="s">
        <v>5316</v>
      </c>
    </row>
    <row r="732" spans="1:6" ht="20" customHeight="1">
      <c r="A732" s="12" t="s">
        <v>2178</v>
      </c>
      <c r="B732" s="6" t="s">
        <v>2878</v>
      </c>
      <c r="C732" s="9">
        <v>4.9092037518204101</v>
      </c>
      <c r="D732" s="6" t="s">
        <v>39</v>
      </c>
      <c r="E732" s="64" t="s">
        <v>5317</v>
      </c>
    </row>
    <row r="733" spans="1:6" ht="20" customHeight="1">
      <c r="A733" s="12" t="s">
        <v>2179</v>
      </c>
      <c r="B733" s="6" t="s">
        <v>2879</v>
      </c>
      <c r="C733" s="9">
        <v>9</v>
      </c>
      <c r="D733" s="6" t="s">
        <v>39</v>
      </c>
      <c r="E733" s="61"/>
      <c r="F733" s="40"/>
    </row>
    <row r="734" spans="1:6" ht="20" customHeight="1">
      <c r="A734" s="12" t="s">
        <v>2180</v>
      </c>
      <c r="B734" s="6" t="s">
        <v>2880</v>
      </c>
      <c r="C734" s="9">
        <v>3.5296319965579199</v>
      </c>
      <c r="D734" s="6" t="s">
        <v>39</v>
      </c>
      <c r="E734" s="61" t="s">
        <v>5318</v>
      </c>
      <c r="F734" s="40"/>
    </row>
    <row r="735" spans="1:6" ht="20" customHeight="1">
      <c r="A735" s="12" t="s">
        <v>2181</v>
      </c>
      <c r="B735" s="6" t="s">
        <v>2881</v>
      </c>
      <c r="C735" s="9">
        <v>3.13468110434443</v>
      </c>
      <c r="D735" s="6" t="s">
        <v>39</v>
      </c>
      <c r="E735" s="60" t="s">
        <v>5319</v>
      </c>
      <c r="F735" s="40"/>
    </row>
    <row r="736" spans="1:6" ht="20" customHeight="1">
      <c r="A736" s="12" t="s">
        <v>2182</v>
      </c>
      <c r="B736" s="6" t="s">
        <v>2882</v>
      </c>
      <c r="C736" s="9">
        <v>2.93101698622494</v>
      </c>
      <c r="D736" s="6" t="s">
        <v>39</v>
      </c>
      <c r="E736" s="60" t="s">
        <v>5320</v>
      </c>
      <c r="F736" s="40"/>
    </row>
    <row r="737" spans="1:6" ht="20" customHeight="1">
      <c r="A737" s="12" t="s">
        <v>2183</v>
      </c>
      <c r="B737" s="6" t="s">
        <v>2883</v>
      </c>
      <c r="C737" s="9">
        <v>2.7398458687148701</v>
      </c>
      <c r="D737" s="6" t="s">
        <v>39</v>
      </c>
      <c r="E737" s="60" t="s">
        <v>5321</v>
      </c>
      <c r="F737" s="40"/>
    </row>
    <row r="738" spans="1:6" ht="20" customHeight="1">
      <c r="A738" s="12" t="s">
        <v>2184</v>
      </c>
      <c r="B738" s="6" t="s">
        <v>2884</v>
      </c>
      <c r="C738" s="9">
        <v>2.5614380997829</v>
      </c>
      <c r="D738" s="6" t="s">
        <v>39</v>
      </c>
      <c r="E738" s="60" t="s">
        <v>5322</v>
      </c>
      <c r="F738" s="40"/>
    </row>
    <row r="739" spans="1:6" ht="20" customHeight="1">
      <c r="A739" s="12" t="s">
        <v>2185</v>
      </c>
      <c r="B739" s="6" t="s">
        <v>2885</v>
      </c>
      <c r="C739" s="9">
        <v>2.3953397420871099</v>
      </c>
      <c r="D739" s="6" t="s">
        <v>39</v>
      </c>
      <c r="E739" s="52"/>
      <c r="F739" s="40"/>
    </row>
    <row r="740" spans="1:6" ht="20" customHeight="1">
      <c r="A740" s="12" t="s">
        <v>2186</v>
      </c>
      <c r="B740" s="6" t="s">
        <v>2886</v>
      </c>
      <c r="C740" s="9">
        <v>2.38567160604613</v>
      </c>
      <c r="D740" s="6" t="s">
        <v>39</v>
      </c>
      <c r="E740" s="52"/>
      <c r="F740" s="40"/>
    </row>
    <row r="741" spans="1:6" ht="20" customHeight="1">
      <c r="A741" s="12" t="s">
        <v>2187</v>
      </c>
      <c r="B741" s="6" t="s">
        <v>2887</v>
      </c>
      <c r="C741" s="9">
        <v>2.3838951719458001</v>
      </c>
      <c r="D741" s="6" t="s">
        <v>39</v>
      </c>
      <c r="E741" s="52"/>
      <c r="F741" s="40"/>
    </row>
    <row r="742" spans="1:6" ht="20" customHeight="1">
      <c r="A742" s="12" t="s">
        <v>2188</v>
      </c>
      <c r="B742" s="6" t="s">
        <v>2888</v>
      </c>
      <c r="C742" s="9">
        <v>2.38243686074301</v>
      </c>
      <c r="D742" s="6" t="s">
        <v>39</v>
      </c>
      <c r="E742" s="52"/>
      <c r="F742" s="40"/>
    </row>
    <row r="743" spans="1:6" ht="20" customHeight="1">
      <c r="A743" s="12" t="s">
        <v>2189</v>
      </c>
      <c r="B743" s="6" t="s">
        <v>2889</v>
      </c>
      <c r="C743" s="9">
        <v>2.3814864188037101</v>
      </c>
      <c r="D743" s="6" t="s">
        <v>39</v>
      </c>
      <c r="E743" s="52"/>
      <c r="F743" s="40"/>
    </row>
    <row r="744" spans="1:6" ht="20" customHeight="1">
      <c r="A744" s="12" t="s">
        <v>2190</v>
      </c>
      <c r="B744" s="6" t="s">
        <v>2890</v>
      </c>
      <c r="C744" s="9">
        <v>2.3798955063749099</v>
      </c>
      <c r="D744" s="6" t="s">
        <v>39</v>
      </c>
      <c r="E744" s="52"/>
      <c r="F744" s="40"/>
    </row>
    <row r="745" spans="1:6" ht="20" customHeight="1">
      <c r="A745" s="12" t="s">
        <v>2191</v>
      </c>
      <c r="B745" s="6" t="s">
        <v>2891</v>
      </c>
      <c r="C745" s="9">
        <v>2.3784416025044801</v>
      </c>
      <c r="D745" s="6" t="s">
        <v>39</v>
      </c>
      <c r="E745" s="52"/>
      <c r="F745" s="40"/>
    </row>
    <row r="746" spans="1:6" ht="20" customHeight="1">
      <c r="A746" s="12" t="s">
        <v>2192</v>
      </c>
      <c r="B746" s="6" t="s">
        <v>2892</v>
      </c>
      <c r="C746" s="9">
        <v>2.3769862517482601</v>
      </c>
      <c r="D746" s="6" t="s">
        <v>39</v>
      </c>
      <c r="E746" s="52"/>
      <c r="F746" s="40"/>
    </row>
    <row r="747" spans="1:6" ht="20" customHeight="1">
      <c r="A747" s="12" t="s">
        <v>2193</v>
      </c>
      <c r="B747" s="6" t="s">
        <v>2893</v>
      </c>
      <c r="C747" s="9">
        <v>2.3750620925092099</v>
      </c>
      <c r="D747" s="6" t="s">
        <v>39</v>
      </c>
      <c r="E747" s="52"/>
      <c r="F747" s="40"/>
    </row>
    <row r="748" spans="1:6" ht="20" customHeight="1">
      <c r="A748" s="12" t="s">
        <v>2194</v>
      </c>
      <c r="B748" s="6" t="s">
        <v>2894</v>
      </c>
      <c r="C748" s="9">
        <v>2.37244631550749</v>
      </c>
      <c r="D748" s="6" t="s">
        <v>39</v>
      </c>
      <c r="E748" s="52"/>
      <c r="F748" s="40"/>
    </row>
    <row r="749" spans="1:6" ht="20" customHeight="1">
      <c r="A749" s="12" t="s">
        <v>2195</v>
      </c>
      <c r="B749" s="6" t="s">
        <v>2895</v>
      </c>
      <c r="C749" s="9">
        <v>2.3702888697231499</v>
      </c>
      <c r="D749" s="6" t="s">
        <v>39</v>
      </c>
      <c r="E749" s="52"/>
      <c r="F749" s="40"/>
    </row>
    <row r="750" spans="1:6" ht="20" customHeight="1">
      <c r="A750" s="12" t="s">
        <v>2196</v>
      </c>
      <c r="B750" s="6" t="s">
        <v>2896</v>
      </c>
      <c r="C750" s="9">
        <v>2.3676775958925802</v>
      </c>
      <c r="D750" s="6" t="s">
        <v>39</v>
      </c>
      <c r="E750" s="52"/>
      <c r="F750" s="40"/>
    </row>
    <row r="751" spans="1:6" ht="20" customHeight="1">
      <c r="A751" s="12" t="s">
        <v>2197</v>
      </c>
      <c r="B751" s="6" t="s">
        <v>2897</v>
      </c>
      <c r="C751" s="9">
        <v>1.818786424901</v>
      </c>
      <c r="D751" s="6" t="s">
        <v>39</v>
      </c>
      <c r="E751" s="52"/>
      <c r="F751" s="40"/>
    </row>
    <row r="752" spans="1:6" ht="20" customHeight="1">
      <c r="A752" s="12" t="s">
        <v>2198</v>
      </c>
      <c r="B752" s="6" t="s">
        <v>2898</v>
      </c>
      <c r="C752" s="9">
        <v>1.37712267429867</v>
      </c>
      <c r="D752" s="6" t="s">
        <v>39</v>
      </c>
      <c r="E752" s="52"/>
      <c r="F752" s="40"/>
    </row>
    <row r="753" spans="1:6" ht="20" customHeight="1">
      <c r="A753" s="12" t="s">
        <v>2199</v>
      </c>
      <c r="B753" s="6" t="s">
        <v>2899</v>
      </c>
      <c r="C753" s="9">
        <v>1.04254039536507</v>
      </c>
      <c r="D753" s="6" t="s">
        <v>39</v>
      </c>
      <c r="E753" s="52"/>
      <c r="F753" s="40"/>
    </row>
    <row r="754" spans="1:6" ht="20" customHeight="1">
      <c r="A754" s="12" t="s">
        <v>2200</v>
      </c>
      <c r="B754" s="6" t="s">
        <v>2900</v>
      </c>
      <c r="C754" s="9">
        <v>0.789361374538609</v>
      </c>
      <c r="D754" s="6" t="s">
        <v>39</v>
      </c>
      <c r="E754" s="52"/>
      <c r="F754" s="40"/>
    </row>
    <row r="755" spans="1:6" ht="20" customHeight="1">
      <c r="A755" s="12" t="s">
        <v>2201</v>
      </c>
      <c r="B755" s="6" t="s">
        <v>2901</v>
      </c>
      <c r="C755" s="9">
        <v>0.59766622669976099</v>
      </c>
      <c r="D755" s="6" t="s">
        <v>39</v>
      </c>
      <c r="E755" s="52"/>
      <c r="F755" s="40"/>
    </row>
    <row r="756" spans="1:6" ht="20" customHeight="1">
      <c r="A756" s="12" t="s">
        <v>2202</v>
      </c>
      <c r="B756" s="6" t="s">
        <v>2902</v>
      </c>
      <c r="C756" s="9">
        <v>0.45252381960882698</v>
      </c>
      <c r="D756" s="6" t="s">
        <v>39</v>
      </c>
      <c r="E756" s="52"/>
      <c r="F756" s="40"/>
    </row>
    <row r="757" spans="1:6" ht="20" customHeight="1">
      <c r="A757" s="12" t="s">
        <v>2203</v>
      </c>
      <c r="B757" s="6" t="s">
        <v>2903</v>
      </c>
      <c r="C757" s="9">
        <v>0.34267746319574299</v>
      </c>
      <c r="D757" s="6" t="s">
        <v>39</v>
      </c>
      <c r="E757" s="52"/>
      <c r="F757" s="40"/>
    </row>
    <row r="758" spans="1:6" ht="20" customHeight="1">
      <c r="A758" s="12" t="s">
        <v>2204</v>
      </c>
      <c r="B758" s="6" t="s">
        <v>2904</v>
      </c>
      <c r="C758" s="9">
        <v>0.25944776481139398</v>
      </c>
      <c r="D758" s="6" t="s">
        <v>39</v>
      </c>
      <c r="E758" s="52"/>
      <c r="F758" s="40"/>
    </row>
    <row r="759" spans="1:6" ht="20" customHeight="1">
      <c r="A759" s="12" t="s">
        <v>2205</v>
      </c>
      <c r="B759" s="6" t="s">
        <v>2905</v>
      </c>
      <c r="C759" s="9">
        <v>0.19644820906219801</v>
      </c>
      <c r="D759" s="6" t="s">
        <v>39</v>
      </c>
      <c r="E759" s="52"/>
      <c r="F759" s="40"/>
    </row>
    <row r="760" spans="1:6" ht="20" customHeight="1">
      <c r="A760" s="12" t="s">
        <v>2206</v>
      </c>
      <c r="B760" s="6" t="s">
        <v>2906</v>
      </c>
      <c r="C760" s="9">
        <v>0.14876267123890999</v>
      </c>
      <c r="D760" s="6" t="s">
        <v>39</v>
      </c>
      <c r="E760" s="52"/>
      <c r="F760" s="40"/>
    </row>
    <row r="761" spans="1:6" ht="20" customHeight="1">
      <c r="A761" s="12" t="s">
        <v>2207</v>
      </c>
      <c r="B761" s="6" t="s">
        <v>2907</v>
      </c>
      <c r="C761" s="9">
        <v>0.11266706322506399</v>
      </c>
      <c r="D761" s="6" t="s">
        <v>39</v>
      </c>
      <c r="E761" s="52"/>
      <c r="F761" s="40"/>
    </row>
    <row r="762" spans="1:6" ht="20" customHeight="1">
      <c r="A762" s="12" t="s">
        <v>2208</v>
      </c>
      <c r="B762" s="6" t="s">
        <v>2908</v>
      </c>
      <c r="C762" s="9">
        <v>8.5293508407621399E-2</v>
      </c>
      <c r="D762" s="6" t="s">
        <v>39</v>
      </c>
      <c r="E762" s="52"/>
      <c r="F762" s="40"/>
    </row>
    <row r="763" spans="1:6" ht="20" customHeight="1">
      <c r="A763" s="12" t="s">
        <v>2209</v>
      </c>
      <c r="B763" s="6" t="s">
        <v>2909</v>
      </c>
      <c r="C763" s="9">
        <v>6.45904450388399E-2</v>
      </c>
      <c r="D763" s="6" t="s">
        <v>39</v>
      </c>
      <c r="E763" s="52"/>
      <c r="F763" s="40"/>
    </row>
    <row r="764" spans="1:6" ht="20" customHeight="1">
      <c r="A764" s="12" t="s">
        <v>2210</v>
      </c>
      <c r="B764" s="6" t="s">
        <v>2910</v>
      </c>
      <c r="C764" s="9">
        <v>4.8928420087148698E-2</v>
      </c>
      <c r="D764" s="6" t="s">
        <v>39</v>
      </c>
      <c r="E764" s="52"/>
      <c r="F764" s="40"/>
    </row>
    <row r="765" spans="1:6" ht="20" customHeight="1">
      <c r="A765" s="12" t="s">
        <v>2211</v>
      </c>
      <c r="B765" s="6" t="s">
        <v>2911</v>
      </c>
      <c r="C765" s="9">
        <v>3.7048314050187103E-2</v>
      </c>
      <c r="D765" s="6" t="s">
        <v>39</v>
      </c>
      <c r="E765" s="52"/>
      <c r="F765" s="40"/>
    </row>
    <row r="766" spans="1:6" ht="20" customHeight="1">
      <c r="A766" s="12" t="s">
        <v>2212</v>
      </c>
      <c r="B766" s="6" t="s">
        <v>2912</v>
      </c>
      <c r="C766" s="9">
        <v>2.8056807536232901E-2</v>
      </c>
      <c r="D766" s="6" t="s">
        <v>39</v>
      </c>
      <c r="E766" s="52"/>
      <c r="F766" s="40"/>
    </row>
    <row r="767" spans="1:6" ht="20" customHeight="1">
      <c r="A767" s="12" t="s">
        <v>2213</v>
      </c>
      <c r="B767" s="6" t="s">
        <v>2913</v>
      </c>
      <c r="C767" s="9">
        <v>2.1249426177712399E-2</v>
      </c>
      <c r="D767" s="6" t="s">
        <v>39</v>
      </c>
      <c r="E767" s="52"/>
      <c r="F767" s="40"/>
    </row>
    <row r="768" spans="1:6" ht="20" customHeight="1">
      <c r="A768" s="12" t="s">
        <v>2214</v>
      </c>
      <c r="B768" s="6" t="s">
        <v>2914</v>
      </c>
      <c r="C768" s="9">
        <v>1.6094974870535999E-2</v>
      </c>
      <c r="D768" s="6" t="s">
        <v>39</v>
      </c>
      <c r="E768" s="52"/>
      <c r="F768" s="40"/>
    </row>
    <row r="769" spans="1:6" ht="20" customHeight="1">
      <c r="A769" s="12" t="s">
        <v>2215</v>
      </c>
      <c r="B769" s="6" t="s">
        <v>2915</v>
      </c>
      <c r="C769" s="9">
        <v>1.2188824440132201E-2</v>
      </c>
      <c r="D769" s="6" t="s">
        <v>39</v>
      </c>
      <c r="E769" s="52"/>
      <c r="F769" s="40"/>
    </row>
    <row r="770" spans="1:6" ht="20" customHeight="1">
      <c r="A770" s="12" t="s">
        <v>2216</v>
      </c>
      <c r="B770" s="6" t="s">
        <v>2916</v>
      </c>
      <c r="C770" s="9">
        <v>9.2318675851339495E-3</v>
      </c>
      <c r="D770" s="6" t="s">
        <v>39</v>
      </c>
      <c r="E770" s="52"/>
      <c r="F770" s="40"/>
    </row>
    <row r="771" spans="1:6" ht="20" customHeight="1">
      <c r="A771" s="12" t="s">
        <v>2217</v>
      </c>
      <c r="B771" s="6" t="s">
        <v>2917</v>
      </c>
      <c r="C771" s="9">
        <v>6.9921550910973101E-3</v>
      </c>
      <c r="D771" s="6" t="s">
        <v>39</v>
      </c>
      <c r="E771" s="52"/>
      <c r="F771" s="40"/>
    </row>
    <row r="772" spans="1:6" ht="20" customHeight="1">
      <c r="A772" s="12" t="s">
        <v>2218</v>
      </c>
      <c r="B772" s="6" t="s">
        <v>2918</v>
      </c>
      <c r="C772" s="9">
        <v>5.2958363958051802E-3</v>
      </c>
      <c r="D772" s="6" t="s">
        <v>39</v>
      </c>
      <c r="E772" s="52"/>
      <c r="F772" s="40"/>
    </row>
    <row r="773" spans="1:6" ht="20" customHeight="1">
      <c r="A773" s="12" t="s">
        <v>2219</v>
      </c>
      <c r="B773" s="31" t="s">
        <v>2919</v>
      </c>
      <c r="C773" s="38">
        <v>33.212229037080299</v>
      </c>
      <c r="D773" s="31" t="s">
        <v>39</v>
      </c>
      <c r="E773" s="83"/>
      <c r="F773" s="84"/>
    </row>
    <row r="774" spans="1:6" ht="20" customHeight="1">
      <c r="A774" s="12" t="s">
        <v>2220</v>
      </c>
      <c r="B774" s="31" t="s">
        <v>2920</v>
      </c>
      <c r="C774" s="38">
        <v>0</v>
      </c>
      <c r="D774" s="31" t="s">
        <v>39</v>
      </c>
      <c r="E774" s="35"/>
      <c r="F774" s="31"/>
    </row>
    <row r="775" spans="1:6" ht="20" customHeight="1">
      <c r="A775" s="12" t="s">
        <v>2221</v>
      </c>
      <c r="B775" s="6" t="s">
        <v>2921</v>
      </c>
      <c r="C775" s="9">
        <v>39.6</v>
      </c>
      <c r="D775" s="6" t="s">
        <v>39</v>
      </c>
    </row>
    <row r="776" spans="1:6" ht="20" customHeight="1">
      <c r="A776" s="12" t="s">
        <v>2222</v>
      </c>
      <c r="B776" s="6" t="s">
        <v>2922</v>
      </c>
      <c r="C776" s="9">
        <v>0.94135293774860396</v>
      </c>
      <c r="D776" s="6" t="s">
        <v>39</v>
      </c>
      <c r="E776" s="11" t="s">
        <v>5323</v>
      </c>
    </row>
    <row r="777" spans="1:6" ht="20" customHeight="1">
      <c r="A777" s="12" t="s">
        <v>2223</v>
      </c>
      <c r="B777" s="6" t="s">
        <v>2923</v>
      </c>
      <c r="C777" s="9">
        <v>1.01538461538461</v>
      </c>
      <c r="D777" s="6" t="s">
        <v>39</v>
      </c>
    </row>
    <row r="778" spans="1:6" ht="20" customHeight="1">
      <c r="A778" s="12" t="s">
        <v>2224</v>
      </c>
      <c r="B778" s="6" t="s">
        <v>2924</v>
      </c>
      <c r="C778" s="9">
        <v>1.0440757845287301</v>
      </c>
      <c r="D778" s="6" t="s">
        <v>39</v>
      </c>
      <c r="E778" s="64" t="s">
        <v>7313</v>
      </c>
    </row>
    <row r="779" spans="1:6" ht="20" customHeight="1">
      <c r="A779" s="12" t="s">
        <v>2225</v>
      </c>
      <c r="B779" s="6" t="s">
        <v>2925</v>
      </c>
      <c r="C779" s="9">
        <v>1.04332324756201</v>
      </c>
      <c r="D779" s="6" t="s">
        <v>39</v>
      </c>
    </row>
    <row r="780" spans="1:6" ht="20" customHeight="1">
      <c r="A780" s="12" t="s">
        <v>2226</v>
      </c>
      <c r="B780" s="6" t="s">
        <v>2926</v>
      </c>
      <c r="C780" s="9">
        <v>1.03286033137273</v>
      </c>
      <c r="D780" s="6" t="s">
        <v>39</v>
      </c>
    </row>
    <row r="781" spans="1:6" ht="20" customHeight="1">
      <c r="A781" s="12" t="s">
        <v>2227</v>
      </c>
      <c r="B781" s="6" t="s">
        <v>2927</v>
      </c>
      <c r="C781" s="9">
        <v>1.0153846206418899</v>
      </c>
      <c r="D781" s="6" t="s">
        <v>39</v>
      </c>
    </row>
    <row r="782" spans="1:6" ht="20" customHeight="1">
      <c r="A782" s="12" t="s">
        <v>2228</v>
      </c>
      <c r="B782" s="6" t="s">
        <v>2928</v>
      </c>
      <c r="C782" s="9">
        <v>1.0153846154070501</v>
      </c>
      <c r="D782" s="6" t="s">
        <v>39</v>
      </c>
    </row>
    <row r="783" spans="1:6" ht="20" customHeight="1">
      <c r="A783" s="12" t="s">
        <v>2229</v>
      </c>
      <c r="B783" s="6" t="s">
        <v>2929</v>
      </c>
      <c r="C783" s="9">
        <v>1.0153846153713</v>
      </c>
      <c r="D783" s="6" t="s">
        <v>39</v>
      </c>
    </row>
    <row r="784" spans="1:6" ht="20" customHeight="1">
      <c r="A784" s="12" t="s">
        <v>2230</v>
      </c>
      <c r="B784" s="6" t="s">
        <v>2930</v>
      </c>
      <c r="C784" s="9">
        <v>1.01538461536598</v>
      </c>
      <c r="D784" s="6" t="s">
        <v>39</v>
      </c>
    </row>
    <row r="785" spans="1:4" ht="20" customHeight="1">
      <c r="A785" s="12" t="s">
        <v>2231</v>
      </c>
      <c r="B785" s="6" t="s">
        <v>2931</v>
      </c>
      <c r="C785" s="9">
        <v>1.0153846153588999</v>
      </c>
      <c r="D785" s="6" t="s">
        <v>39</v>
      </c>
    </row>
    <row r="786" spans="1:4" ht="20" customHeight="1">
      <c r="A786" s="12" t="s">
        <v>2232</v>
      </c>
      <c r="B786" s="6" t="s">
        <v>2932</v>
      </c>
      <c r="C786" s="9">
        <v>1.01538461534958</v>
      </c>
      <c r="D786" s="6" t="s">
        <v>39</v>
      </c>
    </row>
    <row r="787" spans="1:4" ht="20" customHeight="1">
      <c r="A787" s="12" t="s">
        <v>2233</v>
      </c>
      <c r="B787" s="6" t="s">
        <v>2933</v>
      </c>
      <c r="C787" s="9">
        <v>1.0153846153374599</v>
      </c>
      <c r="D787" s="6" t="s">
        <v>39</v>
      </c>
    </row>
    <row r="788" spans="1:4" ht="20" customHeight="1">
      <c r="A788" s="12" t="s">
        <v>2234</v>
      </c>
      <c r="B788" s="6" t="s">
        <v>2934</v>
      </c>
      <c r="C788" s="9">
        <v>1.01538461532186</v>
      </c>
      <c r="D788" s="6" t="s">
        <v>39</v>
      </c>
    </row>
    <row r="789" spans="1:4" ht="20" customHeight="1">
      <c r="A789" s="12" t="s">
        <v>2235</v>
      </c>
      <c r="B789" s="6" t="s">
        <v>2935</v>
      </c>
      <c r="C789" s="9">
        <v>1.0153846153020101</v>
      </c>
      <c r="D789" s="6" t="s">
        <v>39</v>
      </c>
    </row>
    <row r="790" spans="1:4" ht="20" customHeight="1">
      <c r="A790" s="12" t="s">
        <v>2236</v>
      </c>
      <c r="B790" s="6" t="s">
        <v>2936</v>
      </c>
      <c r="C790" s="9">
        <v>1.0153846152769901</v>
      </c>
      <c r="D790" s="6" t="s">
        <v>39</v>
      </c>
    </row>
    <row r="791" spans="1:4" ht="20" customHeight="1">
      <c r="A791" s="12" t="s">
        <v>2237</v>
      </c>
      <c r="B791" s="6" t="s">
        <v>2937</v>
      </c>
      <c r="C791" s="9">
        <v>1.01538461524574</v>
      </c>
      <c r="D791" s="6" t="s">
        <v>39</v>
      </c>
    </row>
    <row r="792" spans="1:4" ht="20" customHeight="1">
      <c r="A792" s="12" t="s">
        <v>2238</v>
      </c>
      <c r="B792" s="6" t="s">
        <v>2938</v>
      </c>
      <c r="C792" s="9">
        <v>1.01538461520706</v>
      </c>
      <c r="D792" s="6" t="s">
        <v>39</v>
      </c>
    </row>
    <row r="793" spans="1:4" ht="20" customHeight="1">
      <c r="A793" s="12" t="s">
        <v>2239</v>
      </c>
      <c r="B793" s="6" t="s">
        <v>2939</v>
      </c>
      <c r="C793" s="9">
        <v>1.01538461515956</v>
      </c>
      <c r="D793" s="6" t="s">
        <v>39</v>
      </c>
    </row>
    <row r="794" spans="1:4" ht="20" customHeight="1">
      <c r="A794" s="12" t="s">
        <v>2240</v>
      </c>
      <c r="B794" s="6" t="s">
        <v>2940</v>
      </c>
      <c r="C794" s="9">
        <v>1.0153846151017001</v>
      </c>
      <c r="D794" s="6" t="s">
        <v>39</v>
      </c>
    </row>
    <row r="795" spans="1:4" ht="20" customHeight="1">
      <c r="A795" s="12" t="s">
        <v>2241</v>
      </c>
      <c r="B795" s="6" t="s">
        <v>2941</v>
      </c>
      <c r="C795" s="9">
        <v>1.01538461503174</v>
      </c>
      <c r="D795" s="6" t="s">
        <v>39</v>
      </c>
    </row>
    <row r="796" spans="1:4" ht="20" customHeight="1">
      <c r="A796" s="12" t="s">
        <v>2242</v>
      </c>
      <c r="B796" s="6" t="s">
        <v>2942</v>
      </c>
      <c r="C796" s="9">
        <v>1.0153846149477499</v>
      </c>
      <c r="D796" s="6" t="s">
        <v>39</v>
      </c>
    </row>
    <row r="797" spans="1:4" ht="20" customHeight="1">
      <c r="A797" s="12" t="s">
        <v>2243</v>
      </c>
      <c r="B797" s="6" t="s">
        <v>2943</v>
      </c>
      <c r="C797" s="9">
        <v>1.0153846148476</v>
      </c>
      <c r="D797" s="6" t="s">
        <v>39</v>
      </c>
    </row>
    <row r="798" spans="1:4" ht="20" customHeight="1">
      <c r="A798" s="12" t="s">
        <v>2244</v>
      </c>
      <c r="B798" s="6" t="s">
        <v>2944</v>
      </c>
      <c r="C798" s="9">
        <v>1.01538461472893</v>
      </c>
      <c r="D798" s="6" t="s">
        <v>39</v>
      </c>
    </row>
    <row r="799" spans="1:4" ht="20" customHeight="1">
      <c r="A799" s="12" t="s">
        <v>2245</v>
      </c>
      <c r="B799" s="6" t="s">
        <v>2945</v>
      </c>
      <c r="C799" s="9">
        <v>1.0153846145891601</v>
      </c>
      <c r="D799" s="6" t="s">
        <v>39</v>
      </c>
    </row>
    <row r="800" spans="1:4" ht="20" customHeight="1">
      <c r="A800" s="12" t="s">
        <v>2246</v>
      </c>
      <c r="B800" s="6" t="s">
        <v>2946</v>
      </c>
      <c r="C800" s="9">
        <v>1.0153846144255101</v>
      </c>
      <c r="D800" s="6" t="s">
        <v>39</v>
      </c>
    </row>
    <row r="801" spans="1:6" ht="20" customHeight="1">
      <c r="A801" s="12" t="s">
        <v>2247</v>
      </c>
      <c r="B801" s="6" t="s">
        <v>2947</v>
      </c>
      <c r="C801" s="9">
        <v>1.0153846142349501</v>
      </c>
      <c r="D801" s="6" t="s">
        <v>39</v>
      </c>
    </row>
    <row r="802" spans="1:6" ht="20" customHeight="1">
      <c r="A802" s="12" t="s">
        <v>2248</v>
      </c>
      <c r="B802" s="6" t="s">
        <v>2948</v>
      </c>
      <c r="C802" s="9">
        <v>1.01538461401421</v>
      </c>
      <c r="D802" s="6" t="s">
        <v>39</v>
      </c>
    </row>
    <row r="803" spans="1:6" ht="20" customHeight="1">
      <c r="A803" s="12" t="s">
        <v>2249</v>
      </c>
      <c r="B803" s="6" t="s">
        <v>2949</v>
      </c>
      <c r="C803" s="9">
        <v>1.0153846137597899</v>
      </c>
      <c r="D803" s="6" t="s">
        <v>39</v>
      </c>
    </row>
    <row r="804" spans="1:6" ht="20" customHeight="1">
      <c r="A804" s="12" t="s">
        <v>2250</v>
      </c>
      <c r="B804" s="6" t="s">
        <v>2950</v>
      </c>
      <c r="C804" s="9">
        <v>1.0153846134679501</v>
      </c>
      <c r="D804" s="6" t="s">
        <v>39</v>
      </c>
    </row>
    <row r="805" spans="1:6" ht="20" customHeight="1">
      <c r="A805" s="12" t="s">
        <v>2251</v>
      </c>
      <c r="B805" s="6" t="s">
        <v>2951</v>
      </c>
      <c r="C805" s="9">
        <v>1.0153846131347299</v>
      </c>
      <c r="D805" s="6" t="s">
        <v>39</v>
      </c>
    </row>
    <row r="806" spans="1:6" ht="20" customHeight="1">
      <c r="A806" s="12" t="s">
        <v>2252</v>
      </c>
      <c r="B806" s="6" t="s">
        <v>2952</v>
      </c>
      <c r="C806" s="9">
        <v>1.0153846127559201</v>
      </c>
      <c r="D806" s="6" t="s">
        <v>39</v>
      </c>
    </row>
    <row r="807" spans="1:6" ht="20" customHeight="1">
      <c r="A807" s="12" t="s">
        <v>2253</v>
      </c>
      <c r="B807" s="6" t="s">
        <v>2953</v>
      </c>
      <c r="C807" s="9">
        <v>1.01538461232706</v>
      </c>
      <c r="D807" s="6" t="s">
        <v>39</v>
      </c>
    </row>
    <row r="808" spans="1:6" ht="20" customHeight="1">
      <c r="A808" s="12" t="s">
        <v>2254</v>
      </c>
      <c r="B808" s="6" t="s">
        <v>2954</v>
      </c>
      <c r="C808" s="9">
        <v>0.76322673970685695</v>
      </c>
      <c r="D808" s="6" t="s">
        <v>39</v>
      </c>
      <c r="E808" s="11" t="s">
        <v>5324</v>
      </c>
    </row>
    <row r="809" spans="1:6" ht="20" customHeight="1">
      <c r="A809" s="12" t="s">
        <v>2255</v>
      </c>
      <c r="B809" s="6" t="s">
        <v>2955</v>
      </c>
      <c r="C809" s="9">
        <v>1.2701036959536101</v>
      </c>
      <c r="D809" s="6" t="s">
        <v>39</v>
      </c>
      <c r="E809" s="11" t="s">
        <v>5325</v>
      </c>
    </row>
    <row r="810" spans="1:6" ht="20" customHeight="1">
      <c r="A810" s="12" t="s">
        <v>2256</v>
      </c>
      <c r="B810" s="6" t="s">
        <v>2956</v>
      </c>
      <c r="C810" s="9">
        <v>1.26934158694226</v>
      </c>
      <c r="D810" s="6" t="s">
        <v>39</v>
      </c>
      <c r="E810" s="11" t="s">
        <v>5326</v>
      </c>
    </row>
    <row r="811" spans="1:6" ht="20" customHeight="1">
      <c r="A811" s="12" t="s">
        <v>2257</v>
      </c>
      <c r="B811" s="44" t="s">
        <v>2957</v>
      </c>
      <c r="C811" s="62">
        <v>3.0461538461538402</v>
      </c>
      <c r="D811" s="44" t="s">
        <v>39</v>
      </c>
      <c r="E811" s="63" t="s">
        <v>5327</v>
      </c>
      <c r="F811" s="44"/>
    </row>
    <row r="812" spans="1:6" ht="20" customHeight="1">
      <c r="A812" s="12" t="s">
        <v>2258</v>
      </c>
      <c r="B812" s="31" t="s">
        <v>2958</v>
      </c>
      <c r="C812" s="38">
        <v>0.76153846153846105</v>
      </c>
      <c r="D812" s="31" t="s">
        <v>39</v>
      </c>
      <c r="E812" s="35" t="s">
        <v>5328</v>
      </c>
      <c r="F812" s="31"/>
    </row>
    <row r="813" spans="1:6" ht="20" customHeight="1">
      <c r="A813" s="12" t="s">
        <v>2259</v>
      </c>
      <c r="B813" s="6" t="s">
        <v>2959</v>
      </c>
      <c r="C813" s="9">
        <v>24.6279288287048</v>
      </c>
      <c r="D813" s="6" t="s">
        <v>39</v>
      </c>
      <c r="E813" s="11" t="s">
        <v>5329</v>
      </c>
    </row>
    <row r="814" spans="1:6" ht="20" customHeight="1">
      <c r="A814" s="12" t="s">
        <v>2260</v>
      </c>
      <c r="B814" s="6" t="s">
        <v>2960</v>
      </c>
      <c r="C814" s="9">
        <v>15.40822414634</v>
      </c>
      <c r="D814" s="6" t="s">
        <v>39</v>
      </c>
    </row>
    <row r="815" spans="1:6" ht="20" customHeight="1">
      <c r="A815" s="12" t="s">
        <v>2261</v>
      </c>
      <c r="B815" s="6" t="s">
        <v>2961</v>
      </c>
      <c r="C815" s="9">
        <v>9.5377155112839294</v>
      </c>
      <c r="D815" s="6" t="s">
        <v>39</v>
      </c>
      <c r="E815" s="64" t="s">
        <v>7314</v>
      </c>
    </row>
    <row r="816" spans="1:6" ht="20" customHeight="1">
      <c r="A816" s="12" t="s">
        <v>2262</v>
      </c>
      <c r="B816" s="6" t="s">
        <v>2962</v>
      </c>
      <c r="C816" s="9">
        <v>4.8646192498079799</v>
      </c>
      <c r="D816" s="6" t="s">
        <v>39</v>
      </c>
    </row>
    <row r="817" spans="1:4" ht="20" customHeight="1">
      <c r="A817" s="12" t="s">
        <v>2263</v>
      </c>
      <c r="B817" s="6" t="s">
        <v>2963</v>
      </c>
      <c r="C817" s="9">
        <v>0.63152027468086602</v>
      </c>
      <c r="D817" s="6" t="s">
        <v>39</v>
      </c>
    </row>
    <row r="818" spans="1:4" ht="20" customHeight="1">
      <c r="A818" s="12" t="s">
        <v>2264</v>
      </c>
      <c r="B818" s="6" t="s">
        <v>2964</v>
      </c>
      <c r="C818" s="9">
        <v>0.26629794095405501</v>
      </c>
      <c r="D818" s="6" t="s">
        <v>39</v>
      </c>
    </row>
    <row r="819" spans="1:4" ht="20" customHeight="1">
      <c r="A819" s="12" t="s">
        <v>2265</v>
      </c>
      <c r="B819" s="6" t="s">
        <v>2965</v>
      </c>
      <c r="C819" s="9">
        <v>0.27203201769101099</v>
      </c>
      <c r="D819" s="6" t="s">
        <v>39</v>
      </c>
    </row>
    <row r="820" spans="1:4" ht="20" customHeight="1">
      <c r="A820" s="12" t="s">
        <v>2266</v>
      </c>
      <c r="B820" s="6" t="s">
        <v>2966</v>
      </c>
      <c r="C820" s="9">
        <v>0.27776525900690002</v>
      </c>
      <c r="D820" s="6" t="s">
        <v>39</v>
      </c>
    </row>
    <row r="821" spans="1:4" ht="20" customHeight="1">
      <c r="A821" s="12" t="s">
        <v>2267</v>
      </c>
      <c r="B821" s="6" t="s">
        <v>2967</v>
      </c>
      <c r="C821" s="9">
        <v>0.28349854689594001</v>
      </c>
      <c r="D821" s="6" t="s">
        <v>39</v>
      </c>
    </row>
    <row r="822" spans="1:4" ht="20" customHeight="1">
      <c r="A822" s="12" t="s">
        <v>2268</v>
      </c>
      <c r="B822" s="6" t="s">
        <v>2968</v>
      </c>
      <c r="C822" s="9">
        <v>0.28923183232911098</v>
      </c>
      <c r="D822" s="6" t="s">
        <v>39</v>
      </c>
    </row>
    <row r="823" spans="1:4" ht="20" customHeight="1">
      <c r="A823" s="12" t="s">
        <v>2269</v>
      </c>
      <c r="B823" s="6" t="s">
        <v>2969</v>
      </c>
      <c r="C823" s="9">
        <v>0.29496511786649798</v>
      </c>
      <c r="D823" s="6" t="s">
        <v>39</v>
      </c>
    </row>
    <row r="824" spans="1:4" ht="20" customHeight="1">
      <c r="A824" s="12" t="s">
        <v>2270</v>
      </c>
      <c r="B824" s="6" t="s">
        <v>2970</v>
      </c>
      <c r="C824" s="9">
        <v>0.30069840336628301</v>
      </c>
      <c r="D824" s="6" t="s">
        <v>39</v>
      </c>
    </row>
    <row r="825" spans="1:4" ht="20" customHeight="1">
      <c r="A825" s="12" t="s">
        <v>2271</v>
      </c>
      <c r="B825" s="6" t="s">
        <v>2971</v>
      </c>
      <c r="C825" s="9">
        <v>0.30643168882730698</v>
      </c>
      <c r="D825" s="6" t="s">
        <v>39</v>
      </c>
    </row>
    <row r="826" spans="1:4" ht="20" customHeight="1">
      <c r="A826" s="12" t="s">
        <v>2272</v>
      </c>
      <c r="B826" s="6" t="s">
        <v>2972</v>
      </c>
      <c r="C826" s="9">
        <v>0.31216497423922601</v>
      </c>
      <c r="D826" s="6" t="s">
        <v>39</v>
      </c>
    </row>
    <row r="827" spans="1:4" ht="20" customHeight="1">
      <c r="A827" s="12" t="s">
        <v>2273</v>
      </c>
      <c r="B827" s="6" t="s">
        <v>2973</v>
      </c>
      <c r="C827" s="9">
        <v>0.317898259590153</v>
      </c>
      <c r="D827" s="6" t="s">
        <v>39</v>
      </c>
    </row>
    <row r="828" spans="1:4" ht="20" customHeight="1">
      <c r="A828" s="12" t="s">
        <v>2274</v>
      </c>
      <c r="B828" s="6" t="s">
        <v>2974</v>
      </c>
      <c r="C828" s="9">
        <v>0.323631544865982</v>
      </c>
      <c r="D828" s="6" t="s">
        <v>39</v>
      </c>
    </row>
    <row r="829" spans="1:4" ht="20" customHeight="1">
      <c r="A829" s="12" t="s">
        <v>2275</v>
      </c>
      <c r="B829" s="6" t="s">
        <v>2975</v>
      </c>
      <c r="C829" s="9">
        <v>0.32936483005015399</v>
      </c>
      <c r="D829" s="6" t="s">
        <v>39</v>
      </c>
    </row>
    <row r="830" spans="1:4" ht="20" customHeight="1">
      <c r="A830" s="12" t="s">
        <v>2276</v>
      </c>
      <c r="B830" s="6" t="s">
        <v>2976</v>
      </c>
      <c r="C830" s="9">
        <v>0.33509811512338</v>
      </c>
      <c r="D830" s="6" t="s">
        <v>39</v>
      </c>
    </row>
    <row r="831" spans="1:4" ht="20" customHeight="1">
      <c r="A831" s="12" t="s">
        <v>2277</v>
      </c>
      <c r="B831" s="6" t="s">
        <v>2977</v>
      </c>
      <c r="C831" s="9">
        <v>0.340831400063348</v>
      </c>
      <c r="D831" s="6" t="s">
        <v>39</v>
      </c>
    </row>
    <row r="832" spans="1:4" ht="20" customHeight="1">
      <c r="A832" s="12" t="s">
        <v>2278</v>
      </c>
      <c r="B832" s="6" t="s">
        <v>2978</v>
      </c>
      <c r="C832" s="9">
        <v>0.34656468484444403</v>
      </c>
      <c r="D832" s="6" t="s">
        <v>39</v>
      </c>
    </row>
    <row r="833" spans="1:6" ht="20" customHeight="1">
      <c r="A833" s="12" t="s">
        <v>2279</v>
      </c>
      <c r="B833" s="6" t="s">
        <v>2979</v>
      </c>
      <c r="C833" s="9">
        <v>0.35229796943745401</v>
      </c>
      <c r="D833" s="6" t="s">
        <v>39</v>
      </c>
    </row>
    <row r="834" spans="1:6" ht="20" customHeight="1">
      <c r="A834" s="12" t="s">
        <v>2280</v>
      </c>
      <c r="B834" s="6" t="s">
        <v>2980</v>
      </c>
      <c r="C834" s="9">
        <v>0.35803125380926398</v>
      </c>
      <c r="D834" s="6" t="s">
        <v>39</v>
      </c>
    </row>
    <row r="835" spans="1:6" ht="20" customHeight="1">
      <c r="A835" s="12" t="s">
        <v>2281</v>
      </c>
      <c r="B835" s="6" t="s">
        <v>2981</v>
      </c>
      <c r="C835" s="9">
        <v>0.36376453792257102</v>
      </c>
      <c r="D835" s="6" t="s">
        <v>39</v>
      </c>
    </row>
    <row r="836" spans="1:6" ht="20" customHeight="1">
      <c r="A836" s="12" t="s">
        <v>2282</v>
      </c>
      <c r="B836" s="6" t="s">
        <v>2982</v>
      </c>
      <c r="C836" s="9">
        <v>0.36949782173558898</v>
      </c>
      <c r="D836" s="6" t="s">
        <v>39</v>
      </c>
    </row>
    <row r="837" spans="1:6" ht="20" customHeight="1">
      <c r="A837" s="12" t="s">
        <v>2283</v>
      </c>
      <c r="B837" s="6" t="s">
        <v>2983</v>
      </c>
      <c r="C837" s="9">
        <v>0.375231105201763</v>
      </c>
      <c r="D837" s="6" t="s">
        <v>39</v>
      </c>
    </row>
    <row r="838" spans="1:6" ht="20" customHeight="1">
      <c r="A838" s="12" t="s">
        <v>2284</v>
      </c>
      <c r="B838" s="6" t="s">
        <v>2984</v>
      </c>
      <c r="C838" s="9">
        <v>0.38096438826948698</v>
      </c>
      <c r="D838" s="6" t="s">
        <v>39</v>
      </c>
    </row>
    <row r="839" spans="1:6" ht="20" customHeight="1">
      <c r="A839" s="12" t="s">
        <v>2285</v>
      </c>
      <c r="B839" s="6" t="s">
        <v>2985</v>
      </c>
      <c r="C839" s="9">
        <v>0.38669767088184498</v>
      </c>
      <c r="D839" s="6" t="s">
        <v>39</v>
      </c>
    </row>
    <row r="840" spans="1:6" ht="20" customHeight="1">
      <c r="A840" s="12" t="s">
        <v>2286</v>
      </c>
      <c r="B840" s="6" t="s">
        <v>2986</v>
      </c>
      <c r="C840" s="9">
        <v>0.392430952976346</v>
      </c>
      <c r="D840" s="6" t="s">
        <v>39</v>
      </c>
    </row>
    <row r="841" spans="1:6" ht="20" customHeight="1">
      <c r="A841" s="12" t="s">
        <v>2287</v>
      </c>
      <c r="B841" s="6" t="s">
        <v>2987</v>
      </c>
      <c r="C841" s="9">
        <v>0.39816423448469102</v>
      </c>
      <c r="D841" s="6" t="s">
        <v>39</v>
      </c>
    </row>
    <row r="842" spans="1:6" ht="20" customHeight="1">
      <c r="A842" s="12" t="s">
        <v>2288</v>
      </c>
      <c r="B842" s="6" t="s">
        <v>2988</v>
      </c>
      <c r="C842" s="9">
        <v>0.40389751533253998</v>
      </c>
      <c r="D842" s="6" t="s">
        <v>39</v>
      </c>
    </row>
    <row r="843" spans="1:6" ht="20" customHeight="1">
      <c r="A843" s="12" t="s">
        <v>2289</v>
      </c>
      <c r="B843" s="6" t="s">
        <v>2989</v>
      </c>
      <c r="C843" s="9">
        <v>0.40963079543931102</v>
      </c>
      <c r="D843" s="6" t="s">
        <v>39</v>
      </c>
    </row>
    <row r="844" spans="1:6" ht="20" customHeight="1">
      <c r="A844" s="12" t="s">
        <v>2290</v>
      </c>
      <c r="B844" s="6" t="s">
        <v>2990</v>
      </c>
      <c r="C844" s="9">
        <v>0.41536407471798797</v>
      </c>
      <c r="D844" s="6" t="s">
        <v>39</v>
      </c>
    </row>
    <row r="845" spans="1:6" ht="20" customHeight="1">
      <c r="A845" s="12" t="s">
        <v>2291</v>
      </c>
      <c r="B845" s="6" t="s">
        <v>2991</v>
      </c>
      <c r="C845" s="9">
        <v>5.8436334997344002</v>
      </c>
      <c r="D845" s="6" t="s">
        <v>39</v>
      </c>
      <c r="E845" s="11" t="s">
        <v>5330</v>
      </c>
    </row>
    <row r="846" spans="1:6" ht="20" customHeight="1">
      <c r="A846" s="12" t="s">
        <v>2292</v>
      </c>
      <c r="B846" s="6" t="s">
        <v>2992</v>
      </c>
      <c r="C846" s="9">
        <v>49.130739921639098</v>
      </c>
      <c r="D846" s="6" t="s">
        <v>39</v>
      </c>
      <c r="E846" s="11" t="s">
        <v>5331</v>
      </c>
    </row>
    <row r="847" spans="1:6" ht="20" customHeight="1">
      <c r="A847" s="12" t="s">
        <v>2293</v>
      </c>
      <c r="B847" s="6" t="s">
        <v>2993</v>
      </c>
      <c r="C847" s="9">
        <v>45.031380095177802</v>
      </c>
      <c r="D847" s="6" t="s">
        <v>39</v>
      </c>
      <c r="E847" s="11" t="s">
        <v>5332</v>
      </c>
    </row>
    <row r="848" spans="1:6" ht="20" customHeight="1">
      <c r="A848" s="12" t="s">
        <v>2294</v>
      </c>
      <c r="B848" s="44" t="s">
        <v>2994</v>
      </c>
      <c r="C848" s="62">
        <v>0.44984292309414498</v>
      </c>
      <c r="D848" s="44" t="s">
        <v>39</v>
      </c>
      <c r="E848" s="63" t="s">
        <v>5333</v>
      </c>
      <c r="F848" s="44"/>
    </row>
    <row r="849" spans="1:6" ht="20" customHeight="1">
      <c r="A849" s="12" t="s">
        <v>2295</v>
      </c>
      <c r="B849" s="31" t="s">
        <v>2995</v>
      </c>
      <c r="C849" s="38">
        <v>1.38318538904351</v>
      </c>
      <c r="D849" s="31" t="s">
        <v>39</v>
      </c>
      <c r="E849" s="35" t="s">
        <v>5334</v>
      </c>
      <c r="F849" s="31"/>
    </row>
    <row r="850" spans="1:6" ht="20" customHeight="1">
      <c r="A850" s="12" t="s">
        <v>2296</v>
      </c>
      <c r="B850" s="31" t="s">
        <v>2996</v>
      </c>
      <c r="C850" s="38">
        <v>0</v>
      </c>
      <c r="D850" s="31" t="s">
        <v>39</v>
      </c>
      <c r="E850" s="35"/>
      <c r="F850" s="31"/>
    </row>
    <row r="851" spans="1:6" ht="20" customHeight="1">
      <c r="A851" s="12" t="s">
        <v>2297</v>
      </c>
      <c r="B851" s="6" t="s">
        <v>2997</v>
      </c>
      <c r="C851" s="9">
        <v>2.07313669553253E-28</v>
      </c>
      <c r="D851" s="6" t="s">
        <v>179</v>
      </c>
    </row>
    <row r="852" spans="1:6" ht="20" customHeight="1">
      <c r="A852" s="12" t="s">
        <v>2298</v>
      </c>
      <c r="B852" s="6" t="s">
        <v>2998</v>
      </c>
      <c r="C852" s="9">
        <v>1.55627272891987E-28</v>
      </c>
      <c r="D852" s="6" t="s">
        <v>178</v>
      </c>
    </row>
    <row r="853" spans="1:6" ht="20" customHeight="1">
      <c r="A853" s="12" t="s">
        <v>2299</v>
      </c>
      <c r="B853" s="6" t="s">
        <v>2999</v>
      </c>
      <c r="C853" s="9">
        <v>2.5811463827169698E-28</v>
      </c>
      <c r="D853" s="6" t="s">
        <v>178</v>
      </c>
    </row>
    <row r="854" spans="1:6" ht="20" customHeight="1">
      <c r="A854" s="12" t="s">
        <v>2300</v>
      </c>
      <c r="B854" s="6" t="s">
        <v>3000</v>
      </c>
      <c r="C854" s="9">
        <v>6.8713450292397595E-4</v>
      </c>
      <c r="D854" s="6" t="s">
        <v>178</v>
      </c>
    </row>
    <row r="855" spans="1:6" ht="20" customHeight="1">
      <c r="A855" s="12" t="s">
        <v>2301</v>
      </c>
      <c r="B855" s="6" t="s">
        <v>3001</v>
      </c>
      <c r="C855" s="9">
        <v>1.33810403200984E-3</v>
      </c>
      <c r="D855" s="6" t="s">
        <v>178</v>
      </c>
    </row>
    <row r="856" spans="1:6" ht="20" customHeight="1">
      <c r="A856" s="12" t="s">
        <v>2302</v>
      </c>
      <c r="B856" s="6" t="s">
        <v>3002</v>
      </c>
      <c r="C856" s="9">
        <v>1.99097698077141E-3</v>
      </c>
      <c r="D856" s="6" t="s">
        <v>178</v>
      </c>
    </row>
    <row r="857" spans="1:6" ht="20" customHeight="1">
      <c r="A857" s="12" t="s">
        <v>2303</v>
      </c>
      <c r="B857" s="6" t="s">
        <v>3003</v>
      </c>
      <c r="C857" s="9">
        <v>2.64374974955004E-3</v>
      </c>
      <c r="D857" s="6" t="s">
        <v>178</v>
      </c>
    </row>
    <row r="858" spans="1:6" ht="20" customHeight="1">
      <c r="A858" s="12" t="s">
        <v>2304</v>
      </c>
      <c r="B858" s="6" t="s">
        <v>3004</v>
      </c>
      <c r="C858" s="9">
        <v>3.2965277909593502E-3</v>
      </c>
      <c r="D858" s="6" t="s">
        <v>178</v>
      </c>
    </row>
    <row r="859" spans="1:6" ht="20" customHeight="1">
      <c r="A859" s="12" t="s">
        <v>2305</v>
      </c>
      <c r="B859" s="6" t="s">
        <v>3005</v>
      </c>
      <c r="C859" s="9">
        <v>3.94930555486178E-3</v>
      </c>
      <c r="D859" s="6" t="s">
        <v>178</v>
      </c>
    </row>
    <row r="860" spans="1:6" ht="20" customHeight="1">
      <c r="A860" s="12" t="s">
        <v>2306</v>
      </c>
      <c r="B860" s="6" t="s">
        <v>3006</v>
      </c>
      <c r="C860" s="9">
        <v>4.6020833333698403E-3</v>
      </c>
      <c r="D860" s="6" t="s">
        <v>178</v>
      </c>
    </row>
    <row r="861" spans="1:6" ht="20" customHeight="1">
      <c r="A861" s="12" t="s">
        <v>2307</v>
      </c>
      <c r="B861" s="6" t="s">
        <v>3007</v>
      </c>
      <c r="C861" s="9">
        <v>5.25486111110919E-3</v>
      </c>
      <c r="D861" s="6" t="s">
        <v>178</v>
      </c>
    </row>
    <row r="862" spans="1:6" ht="20" customHeight="1">
      <c r="A862" s="12" t="s">
        <v>2308</v>
      </c>
      <c r="B862" s="6" t="s">
        <v>3008</v>
      </c>
      <c r="C862" s="9">
        <v>5.90763888888899E-3</v>
      </c>
      <c r="D862" s="6" t="s">
        <v>178</v>
      </c>
    </row>
    <row r="863" spans="1:6" ht="20" customHeight="1">
      <c r="A863" s="12" t="s">
        <v>2309</v>
      </c>
      <c r="B863" s="6" t="s">
        <v>3009</v>
      </c>
      <c r="C863" s="9">
        <v>6.5604166666666597E-3</v>
      </c>
      <c r="D863" s="6" t="s">
        <v>178</v>
      </c>
    </row>
    <row r="864" spans="1:6" ht="20" customHeight="1">
      <c r="A864" s="12" t="s">
        <v>2310</v>
      </c>
      <c r="B864" s="6" t="s">
        <v>3010</v>
      </c>
      <c r="C864" s="9">
        <v>7.2131944444444396E-3</v>
      </c>
      <c r="D864" s="6" t="s">
        <v>178</v>
      </c>
    </row>
    <row r="865" spans="1:4" ht="20" customHeight="1">
      <c r="A865" s="12" t="s">
        <v>2311</v>
      </c>
      <c r="B865" s="6" t="s">
        <v>3011</v>
      </c>
      <c r="C865" s="9">
        <v>7.8659722222222204E-3</v>
      </c>
      <c r="D865" s="6" t="s">
        <v>178</v>
      </c>
    </row>
    <row r="866" spans="1:4" ht="20" customHeight="1">
      <c r="A866" s="12" t="s">
        <v>2312</v>
      </c>
      <c r="B866" s="6" t="s">
        <v>3012</v>
      </c>
      <c r="C866" s="9">
        <v>8.5187500000000003E-3</v>
      </c>
      <c r="D866" s="6" t="s">
        <v>178</v>
      </c>
    </row>
    <row r="867" spans="1:4" ht="20" customHeight="1">
      <c r="A867" s="12" t="s">
        <v>2313</v>
      </c>
      <c r="B867" s="6" t="s">
        <v>3013</v>
      </c>
      <c r="C867" s="9">
        <v>9.1715277777777802E-3</v>
      </c>
      <c r="D867" s="6" t="s">
        <v>178</v>
      </c>
    </row>
    <row r="868" spans="1:4" ht="20" customHeight="1">
      <c r="A868" s="12" t="s">
        <v>2314</v>
      </c>
      <c r="B868" s="6" t="s">
        <v>3014</v>
      </c>
      <c r="C868" s="9">
        <v>9.8243055555555601E-3</v>
      </c>
      <c r="D868" s="6" t="s">
        <v>178</v>
      </c>
    </row>
    <row r="869" spans="1:4" ht="20" customHeight="1">
      <c r="A869" s="12" t="s">
        <v>2315</v>
      </c>
      <c r="B869" s="6" t="s">
        <v>3015</v>
      </c>
      <c r="C869" s="9">
        <v>1.04770833333333E-2</v>
      </c>
      <c r="D869" s="6" t="s">
        <v>178</v>
      </c>
    </row>
    <row r="870" spans="1:4" ht="20" customHeight="1">
      <c r="A870" s="12" t="s">
        <v>2316</v>
      </c>
      <c r="B870" s="6" t="s">
        <v>3016</v>
      </c>
      <c r="C870" s="9">
        <v>1.1129861111111101E-2</v>
      </c>
      <c r="D870" s="6" t="s">
        <v>178</v>
      </c>
    </row>
    <row r="871" spans="1:4" ht="20" customHeight="1">
      <c r="A871" s="12" t="s">
        <v>2317</v>
      </c>
      <c r="B871" s="6" t="s">
        <v>3017</v>
      </c>
      <c r="C871" s="9">
        <v>1.1782638888888799E-2</v>
      </c>
      <c r="D871" s="6" t="s">
        <v>178</v>
      </c>
    </row>
    <row r="872" spans="1:4" ht="20" customHeight="1">
      <c r="A872" s="12" t="s">
        <v>2318</v>
      </c>
      <c r="B872" s="6" t="s">
        <v>3018</v>
      </c>
      <c r="C872" s="9">
        <v>1.24354166666666E-2</v>
      </c>
      <c r="D872" s="6" t="s">
        <v>178</v>
      </c>
    </row>
    <row r="873" spans="1:4" ht="20" customHeight="1">
      <c r="A873" s="12" t="s">
        <v>2319</v>
      </c>
      <c r="B873" s="6" t="s">
        <v>3019</v>
      </c>
      <c r="C873" s="9">
        <v>1.3088194444444401E-2</v>
      </c>
      <c r="D873" s="6" t="s">
        <v>178</v>
      </c>
    </row>
    <row r="874" spans="1:4" ht="20" customHeight="1">
      <c r="A874" s="12" t="s">
        <v>2320</v>
      </c>
      <c r="B874" s="6" t="s">
        <v>3020</v>
      </c>
      <c r="C874" s="9">
        <v>1.37409722222222E-2</v>
      </c>
      <c r="D874" s="6" t="s">
        <v>178</v>
      </c>
    </row>
    <row r="875" spans="1:4" ht="20" customHeight="1">
      <c r="A875" s="12" t="s">
        <v>2321</v>
      </c>
      <c r="B875" s="6" t="s">
        <v>3021</v>
      </c>
      <c r="C875" s="9">
        <v>1.439375E-2</v>
      </c>
      <c r="D875" s="6" t="s">
        <v>178</v>
      </c>
    </row>
    <row r="876" spans="1:4" ht="20" customHeight="1">
      <c r="A876" s="12" t="s">
        <v>2322</v>
      </c>
      <c r="B876" s="6" t="s">
        <v>3022</v>
      </c>
      <c r="C876" s="9">
        <v>1.50465277777777E-2</v>
      </c>
      <c r="D876" s="6" t="s">
        <v>178</v>
      </c>
    </row>
    <row r="877" spans="1:4" ht="20" customHeight="1">
      <c r="A877" s="12" t="s">
        <v>2323</v>
      </c>
      <c r="B877" s="6" t="s">
        <v>3023</v>
      </c>
      <c r="C877" s="9">
        <v>1.5699305555555501E-2</v>
      </c>
      <c r="D877" s="6" t="s">
        <v>178</v>
      </c>
    </row>
    <row r="878" spans="1:4" ht="20" customHeight="1">
      <c r="A878" s="12" t="s">
        <v>2324</v>
      </c>
      <c r="B878" s="6" t="s">
        <v>3024</v>
      </c>
      <c r="C878" s="9">
        <v>1.6352083333333298E-2</v>
      </c>
      <c r="D878" s="6" t="s">
        <v>178</v>
      </c>
    </row>
    <row r="879" spans="1:4" ht="20" customHeight="1">
      <c r="A879" s="12" t="s">
        <v>2325</v>
      </c>
      <c r="B879" s="6" t="s">
        <v>3025</v>
      </c>
      <c r="C879" s="9">
        <v>1.7004861111111099E-2</v>
      </c>
      <c r="D879" s="6" t="s">
        <v>178</v>
      </c>
    </row>
    <row r="880" spans="1:4" ht="20" customHeight="1">
      <c r="A880" s="12" t="s">
        <v>2326</v>
      </c>
      <c r="B880" s="6" t="s">
        <v>3026</v>
      </c>
      <c r="C880" s="9">
        <v>1.76576388888889E-2</v>
      </c>
      <c r="D880" s="6" t="s">
        <v>178</v>
      </c>
    </row>
    <row r="881" spans="1:6" ht="20" customHeight="1">
      <c r="A881" s="12" t="s">
        <v>2327</v>
      </c>
      <c r="B881" s="6" t="s">
        <v>3027</v>
      </c>
      <c r="C881" s="9">
        <v>1.83104166666666E-2</v>
      </c>
      <c r="D881" s="6" t="s">
        <v>178</v>
      </c>
    </row>
    <row r="882" spans="1:6" ht="20" customHeight="1">
      <c r="A882" s="12" t="s">
        <v>2328</v>
      </c>
      <c r="B882" s="6" t="s">
        <v>3028</v>
      </c>
      <c r="C882" s="9">
        <v>1.8963194444444401E-2</v>
      </c>
      <c r="D882" s="6" t="s">
        <v>178</v>
      </c>
    </row>
    <row r="883" spans="1:6" ht="20" customHeight="1">
      <c r="A883" s="12" t="s">
        <v>2329</v>
      </c>
      <c r="B883" s="6" t="s">
        <v>3029</v>
      </c>
      <c r="C883" s="9">
        <v>1.59907730747802</v>
      </c>
      <c r="D883" s="6" t="s">
        <v>178</v>
      </c>
    </row>
    <row r="884" spans="1:6" ht="20" customHeight="1">
      <c r="A884" s="12" t="s">
        <v>2330</v>
      </c>
      <c r="B884" s="6" t="s">
        <v>3030</v>
      </c>
      <c r="C884" s="9">
        <v>14.82621971753</v>
      </c>
      <c r="D884" s="6" t="s">
        <v>178</v>
      </c>
    </row>
    <row r="885" spans="1:6" ht="20" customHeight="1">
      <c r="A885" s="12" t="s">
        <v>2331</v>
      </c>
      <c r="B885" s="6" t="s">
        <v>3031</v>
      </c>
      <c r="C885" s="9">
        <v>14.826220163414799</v>
      </c>
      <c r="D885" s="6" t="s">
        <v>178</v>
      </c>
    </row>
    <row r="886" spans="1:6" ht="20" customHeight="1">
      <c r="A886" s="12" t="s">
        <v>2332</v>
      </c>
      <c r="B886" s="44" t="s">
        <v>3032</v>
      </c>
      <c r="C886" s="62">
        <v>0</v>
      </c>
      <c r="D886" s="44" t="s">
        <v>178</v>
      </c>
      <c r="E886" s="63"/>
      <c r="F886" s="44"/>
    </row>
    <row r="887" spans="1:6" ht="20" customHeight="1">
      <c r="A887" s="12" t="s">
        <v>2333</v>
      </c>
      <c r="B887" s="31" t="s">
        <v>3033</v>
      </c>
      <c r="C887" s="38">
        <v>0</v>
      </c>
      <c r="D887" s="31" t="s">
        <v>178</v>
      </c>
      <c r="E887" s="35"/>
      <c r="F887" s="31"/>
    </row>
    <row r="888" spans="1:6" ht="20" customHeight="1">
      <c r="A888" s="12" t="s">
        <v>2334</v>
      </c>
      <c r="B888" s="31" t="s">
        <v>3034</v>
      </c>
      <c r="C888" s="38">
        <v>0</v>
      </c>
      <c r="D888" s="31" t="s">
        <v>229</v>
      </c>
      <c r="E888" s="35"/>
      <c r="F888" s="31"/>
    </row>
    <row r="889" spans="1:6" ht="20" customHeight="1" thickBot="1">
      <c r="A889" s="12" t="s">
        <v>2335</v>
      </c>
      <c r="B889" s="88" t="s">
        <v>3035</v>
      </c>
      <c r="C889" s="86">
        <v>0</v>
      </c>
      <c r="D889" s="85" t="s">
        <v>591</v>
      </c>
      <c r="E889" s="87"/>
      <c r="F889" s="85"/>
    </row>
    <row r="890" spans="1:6" ht="20" customHeight="1">
      <c r="A890" s="12" t="s">
        <v>2336</v>
      </c>
      <c r="B890" s="89" t="s">
        <v>3036</v>
      </c>
      <c r="C890" s="62">
        <v>0</v>
      </c>
      <c r="D890" s="44" t="s">
        <v>221</v>
      </c>
      <c r="E890" s="63"/>
      <c r="F890" s="44"/>
    </row>
    <row r="891" spans="1:6" ht="20" customHeight="1">
      <c r="A891" s="12" t="s">
        <v>2337</v>
      </c>
      <c r="B891" s="89" t="s">
        <v>3037</v>
      </c>
      <c r="C891" s="62">
        <v>0</v>
      </c>
      <c r="D891" s="44" t="s">
        <v>591</v>
      </c>
      <c r="E891" s="63"/>
      <c r="F891" s="44"/>
    </row>
    <row r="892" spans="1:6" ht="20" customHeight="1">
      <c r="A892" s="12" t="s">
        <v>2338</v>
      </c>
      <c r="B892" s="90" t="s">
        <v>3038</v>
      </c>
      <c r="C892" s="9">
        <v>0</v>
      </c>
      <c r="D892" s="6" t="s">
        <v>591</v>
      </c>
    </row>
    <row r="893" spans="1:6" ht="20" customHeight="1">
      <c r="A893" s="12" t="s">
        <v>2339</v>
      </c>
      <c r="B893" s="90" t="s">
        <v>3039</v>
      </c>
      <c r="C893" s="9">
        <v>0</v>
      </c>
      <c r="D893" s="6" t="s">
        <v>591</v>
      </c>
    </row>
    <row r="894" spans="1:6" ht="20" customHeight="1">
      <c r="A894" s="12" t="s">
        <v>2340</v>
      </c>
      <c r="B894" s="90" t="s">
        <v>3040</v>
      </c>
      <c r="C894" s="9">
        <v>0</v>
      </c>
      <c r="D894" s="6" t="s">
        <v>591</v>
      </c>
    </row>
    <row r="895" spans="1:6" ht="20" customHeight="1">
      <c r="A895" s="12" t="s">
        <v>2341</v>
      </c>
      <c r="B895" s="90" t="s">
        <v>3041</v>
      </c>
      <c r="C895" s="9">
        <v>0</v>
      </c>
      <c r="D895" s="6" t="s">
        <v>591</v>
      </c>
    </row>
    <row r="896" spans="1:6" ht="20" customHeight="1">
      <c r="A896" s="12" t="s">
        <v>2342</v>
      </c>
      <c r="B896" s="90" t="s">
        <v>3042</v>
      </c>
      <c r="C896" s="9">
        <v>0</v>
      </c>
      <c r="D896" s="6" t="s">
        <v>591</v>
      </c>
    </row>
    <row r="897" spans="1:6" ht="20" customHeight="1">
      <c r="A897" s="12" t="s">
        <v>2343</v>
      </c>
      <c r="B897" s="90" t="s">
        <v>3043</v>
      </c>
      <c r="C897" s="9">
        <v>0</v>
      </c>
      <c r="D897" s="6" t="s">
        <v>591</v>
      </c>
    </row>
    <row r="898" spans="1:6" ht="20" customHeight="1">
      <c r="A898" s="12" t="s">
        <v>2344</v>
      </c>
      <c r="B898" s="90" t="s">
        <v>3044</v>
      </c>
      <c r="C898" s="9">
        <v>0</v>
      </c>
      <c r="D898" s="6" t="s">
        <v>591</v>
      </c>
    </row>
    <row r="899" spans="1:6" ht="20" customHeight="1">
      <c r="A899" s="12" t="s">
        <v>2345</v>
      </c>
      <c r="B899" s="91" t="s">
        <v>3045</v>
      </c>
      <c r="C899" s="38">
        <v>0</v>
      </c>
      <c r="D899" s="31" t="s">
        <v>221</v>
      </c>
      <c r="E899" s="35"/>
      <c r="F899" s="31"/>
    </row>
    <row r="900" spans="1:6" ht="20" customHeight="1">
      <c r="A900" s="12" t="s">
        <v>2346</v>
      </c>
      <c r="B900" s="92" t="s">
        <v>3046</v>
      </c>
      <c r="C900" s="65">
        <v>0</v>
      </c>
      <c r="D900" s="47" t="s">
        <v>591</v>
      </c>
      <c r="E900" s="66"/>
      <c r="F900" s="47"/>
    </row>
    <row r="901" spans="1:6" ht="20" customHeight="1">
      <c r="A901" s="12" t="s">
        <v>2347</v>
      </c>
      <c r="B901" s="89" t="s">
        <v>3047</v>
      </c>
      <c r="C901" s="62">
        <v>0</v>
      </c>
      <c r="D901" s="44" t="s">
        <v>591</v>
      </c>
      <c r="E901" s="63"/>
      <c r="F901" s="44"/>
    </row>
    <row r="902" spans="1:6" ht="20" customHeight="1">
      <c r="A902" s="12" t="s">
        <v>2348</v>
      </c>
      <c r="B902" s="89" t="s">
        <v>3048</v>
      </c>
      <c r="C902" s="62">
        <v>0</v>
      </c>
      <c r="D902" s="44" t="s">
        <v>591</v>
      </c>
      <c r="E902" s="67" t="s">
        <v>5335</v>
      </c>
      <c r="F902" s="44"/>
    </row>
    <row r="903" spans="1:6" ht="20" customHeight="1">
      <c r="A903" s="12" t="s">
        <v>2349</v>
      </c>
      <c r="B903" s="89" t="s">
        <v>3049</v>
      </c>
      <c r="C903" s="62">
        <v>0</v>
      </c>
      <c r="D903" s="44" t="s">
        <v>591</v>
      </c>
      <c r="E903" s="63"/>
      <c r="F903" s="44"/>
    </row>
    <row r="904" spans="1:6" ht="20" customHeight="1">
      <c r="A904" s="12" t="s">
        <v>2350</v>
      </c>
      <c r="B904" s="89" t="s">
        <v>3050</v>
      </c>
      <c r="C904" s="62">
        <v>0</v>
      </c>
      <c r="D904" s="44" t="s">
        <v>591</v>
      </c>
      <c r="E904" s="63"/>
      <c r="F904" s="44"/>
    </row>
    <row r="905" spans="1:6" ht="20" customHeight="1">
      <c r="A905" s="12" t="s">
        <v>2351</v>
      </c>
      <c r="B905" s="89" t="s">
        <v>3051</v>
      </c>
      <c r="C905" s="62">
        <v>0</v>
      </c>
      <c r="D905" s="44" t="s">
        <v>591</v>
      </c>
      <c r="E905" s="63"/>
      <c r="F905" s="44"/>
    </row>
    <row r="906" spans="1:6" ht="20" customHeight="1">
      <c r="A906" s="12" t="s">
        <v>2352</v>
      </c>
      <c r="B906" s="89" t="s">
        <v>3052</v>
      </c>
      <c r="C906" s="62">
        <v>0</v>
      </c>
      <c r="D906" s="44" t="s">
        <v>591</v>
      </c>
      <c r="E906" s="63"/>
      <c r="F906" s="44"/>
    </row>
    <row r="907" spans="1:6" ht="20" customHeight="1">
      <c r="A907" s="12" t="s">
        <v>2353</v>
      </c>
      <c r="B907" s="89" t="s">
        <v>3053</v>
      </c>
      <c r="C907" s="62">
        <v>0</v>
      </c>
      <c r="D907" s="44" t="s">
        <v>591</v>
      </c>
      <c r="E907" s="63"/>
      <c r="F907" s="44"/>
    </row>
    <row r="908" spans="1:6" ht="20" customHeight="1">
      <c r="A908" s="12" t="s">
        <v>2354</v>
      </c>
      <c r="B908" s="89" t="s">
        <v>3054</v>
      </c>
      <c r="C908" s="62">
        <v>0</v>
      </c>
      <c r="D908" s="44" t="s">
        <v>591</v>
      </c>
      <c r="E908" s="67" t="s">
        <v>5336</v>
      </c>
      <c r="F908" s="44"/>
    </row>
    <row r="909" spans="1:6" ht="20" customHeight="1">
      <c r="A909" s="12" t="s">
        <v>2355</v>
      </c>
      <c r="B909" s="89" t="s">
        <v>3055</v>
      </c>
      <c r="C909" s="62">
        <v>0</v>
      </c>
      <c r="D909" s="44" t="s">
        <v>591</v>
      </c>
      <c r="E909" s="63"/>
      <c r="F909" s="44"/>
    </row>
    <row r="910" spans="1:6" ht="20" customHeight="1">
      <c r="A910" s="12" t="s">
        <v>2356</v>
      </c>
      <c r="B910" s="89" t="s">
        <v>3056</v>
      </c>
      <c r="C910" s="62">
        <v>0</v>
      </c>
      <c r="D910" s="44" t="s">
        <v>591</v>
      </c>
      <c r="E910" s="63"/>
      <c r="F910" s="44"/>
    </row>
    <row r="911" spans="1:6" ht="20" customHeight="1">
      <c r="A911" s="12" t="s">
        <v>2357</v>
      </c>
      <c r="B911" s="89" t="s">
        <v>3057</v>
      </c>
      <c r="C911" s="62">
        <v>0</v>
      </c>
      <c r="D911" s="44" t="s">
        <v>591</v>
      </c>
      <c r="E911" s="63"/>
      <c r="F911" s="44"/>
    </row>
    <row r="912" spans="1:6" ht="20" customHeight="1">
      <c r="A912" s="12" t="s">
        <v>2358</v>
      </c>
      <c r="B912" s="91" t="s">
        <v>3058</v>
      </c>
      <c r="C912" s="38">
        <v>0</v>
      </c>
      <c r="D912" s="31" t="s">
        <v>591</v>
      </c>
      <c r="E912" s="35"/>
      <c r="F912" s="31"/>
    </row>
    <row r="913" spans="1:6" ht="20" customHeight="1">
      <c r="A913" s="12" t="s">
        <v>2359</v>
      </c>
      <c r="B913" s="89" t="s">
        <v>3059</v>
      </c>
      <c r="C913" s="62">
        <v>0</v>
      </c>
      <c r="D913" s="44" t="s">
        <v>591</v>
      </c>
      <c r="E913" s="63"/>
      <c r="F913" s="44"/>
    </row>
    <row r="914" spans="1:6" ht="20" customHeight="1">
      <c r="A914" s="12" t="s">
        <v>2360</v>
      </c>
      <c r="B914" s="89" t="s">
        <v>3060</v>
      </c>
      <c r="C914" s="62">
        <v>0</v>
      </c>
      <c r="D914" s="44" t="s">
        <v>591</v>
      </c>
      <c r="E914" s="69" t="s">
        <v>5337</v>
      </c>
      <c r="F914" s="44"/>
    </row>
    <row r="915" spans="1:6" ht="20" customHeight="1">
      <c r="A915" s="12" t="s">
        <v>2361</v>
      </c>
      <c r="B915" s="89" t="s">
        <v>3061</v>
      </c>
      <c r="C915" s="62">
        <v>0</v>
      </c>
      <c r="D915" s="44" t="s">
        <v>591</v>
      </c>
      <c r="E915" s="69" t="s">
        <v>5338</v>
      </c>
      <c r="F915" s="44"/>
    </row>
    <row r="916" spans="1:6" ht="20" customHeight="1">
      <c r="A916" s="12" t="s">
        <v>2362</v>
      </c>
      <c r="B916" s="89" t="s">
        <v>3062</v>
      </c>
      <c r="C916" s="62">
        <v>0</v>
      </c>
      <c r="D916" s="44" t="s">
        <v>591</v>
      </c>
      <c r="E916" s="69" t="s">
        <v>5339</v>
      </c>
      <c r="F916" s="44"/>
    </row>
    <row r="917" spans="1:6" ht="20" customHeight="1">
      <c r="A917" s="12" t="s">
        <v>2363</v>
      </c>
      <c r="B917" s="89" t="s">
        <v>3063</v>
      </c>
      <c r="C917" s="62">
        <v>0</v>
      </c>
      <c r="D917" s="44" t="s">
        <v>591</v>
      </c>
      <c r="E917" s="69" t="s">
        <v>5340</v>
      </c>
      <c r="F917" s="44"/>
    </row>
    <row r="918" spans="1:6" ht="20" customHeight="1">
      <c r="A918" s="12" t="s">
        <v>2364</v>
      </c>
      <c r="B918" s="89" t="s">
        <v>3064</v>
      </c>
      <c r="C918" s="62">
        <v>0</v>
      </c>
      <c r="D918" s="44" t="s">
        <v>591</v>
      </c>
      <c r="E918" s="69" t="s">
        <v>5341</v>
      </c>
      <c r="F918" s="44"/>
    </row>
    <row r="919" spans="1:6" ht="20" customHeight="1">
      <c r="A919" s="12" t="s">
        <v>2365</v>
      </c>
      <c r="B919" s="89" t="s">
        <v>3065</v>
      </c>
      <c r="C919" s="62">
        <v>0</v>
      </c>
      <c r="D919" s="44" t="s">
        <v>591</v>
      </c>
      <c r="E919" s="63"/>
      <c r="F919" s="44"/>
    </row>
    <row r="920" spans="1:6" ht="20" customHeight="1">
      <c r="A920" s="12" t="s">
        <v>2366</v>
      </c>
      <c r="B920" s="89" t="s">
        <v>3066</v>
      </c>
      <c r="C920" s="62">
        <v>0</v>
      </c>
      <c r="D920" s="44" t="s">
        <v>591</v>
      </c>
      <c r="E920" s="69" t="s">
        <v>5342</v>
      </c>
      <c r="F920" s="44"/>
    </row>
    <row r="921" spans="1:6" ht="20" customHeight="1">
      <c r="A921" s="12" t="s">
        <v>2367</v>
      </c>
      <c r="B921" s="89" t="s">
        <v>3067</v>
      </c>
      <c r="C921" s="62">
        <v>0</v>
      </c>
      <c r="D921" s="44" t="s">
        <v>591</v>
      </c>
      <c r="E921" s="67" t="s">
        <v>5343</v>
      </c>
      <c r="F921" s="44"/>
    </row>
    <row r="922" spans="1:6" ht="20" customHeight="1">
      <c r="A922" s="12" t="s">
        <v>2368</v>
      </c>
      <c r="B922" s="89" t="s">
        <v>3068</v>
      </c>
      <c r="C922" s="62">
        <v>0</v>
      </c>
      <c r="D922" s="44" t="s">
        <v>591</v>
      </c>
      <c r="E922" s="67" t="s">
        <v>5344</v>
      </c>
      <c r="F922" s="44"/>
    </row>
    <row r="923" spans="1:6" ht="20" customHeight="1">
      <c r="A923" s="12" t="s">
        <v>2369</v>
      </c>
      <c r="B923" s="89" t="s">
        <v>3069</v>
      </c>
      <c r="C923" s="62">
        <v>0</v>
      </c>
      <c r="D923" s="44" t="s">
        <v>591</v>
      </c>
      <c r="E923" s="67" t="s">
        <v>5345</v>
      </c>
      <c r="F923" s="44"/>
    </row>
    <row r="924" spans="1:6" ht="20" customHeight="1">
      <c r="A924" s="12" t="s">
        <v>2370</v>
      </c>
      <c r="B924" s="89" t="s">
        <v>3070</v>
      </c>
      <c r="C924" s="62">
        <v>0</v>
      </c>
      <c r="D924" s="44" t="s">
        <v>591</v>
      </c>
      <c r="E924" s="67" t="s">
        <v>5346</v>
      </c>
      <c r="F924" s="44"/>
    </row>
    <row r="925" spans="1:6" ht="20" customHeight="1">
      <c r="A925" s="12" t="s">
        <v>2371</v>
      </c>
      <c r="B925" s="89" t="s">
        <v>3071</v>
      </c>
      <c r="C925" s="62">
        <v>0</v>
      </c>
      <c r="D925" s="44" t="s">
        <v>591</v>
      </c>
      <c r="E925" s="63"/>
      <c r="F925" s="44"/>
    </row>
    <row r="926" spans="1:6" ht="20" customHeight="1">
      <c r="A926" s="12" t="s">
        <v>2372</v>
      </c>
      <c r="B926" s="89" t="s">
        <v>3072</v>
      </c>
      <c r="C926" s="62">
        <v>0</v>
      </c>
      <c r="D926" s="44" t="s">
        <v>591</v>
      </c>
      <c r="E926" s="63"/>
      <c r="F926" s="44"/>
    </row>
    <row r="927" spans="1:6" ht="20" customHeight="1">
      <c r="A927" s="12" t="s">
        <v>2373</v>
      </c>
      <c r="B927" s="89" t="s">
        <v>3073</v>
      </c>
      <c r="C927" s="62">
        <v>0</v>
      </c>
      <c r="D927" s="44" t="s">
        <v>591</v>
      </c>
      <c r="E927" s="63"/>
      <c r="F927" s="11"/>
    </row>
    <row r="928" spans="1:6" ht="20" customHeight="1">
      <c r="A928" s="12" t="s">
        <v>2374</v>
      </c>
      <c r="B928" s="89" t="s">
        <v>3074</v>
      </c>
      <c r="C928" s="62">
        <v>0</v>
      </c>
      <c r="D928" s="44" t="s">
        <v>591</v>
      </c>
      <c r="E928" s="63"/>
      <c r="F928" s="64"/>
    </row>
    <row r="929" spans="1:6" ht="20" customHeight="1">
      <c r="A929" s="12" t="s">
        <v>2375</v>
      </c>
      <c r="B929" s="89" t="s">
        <v>3075</v>
      </c>
      <c r="C929" s="62">
        <v>0</v>
      </c>
      <c r="D929" s="44" t="s">
        <v>591</v>
      </c>
      <c r="E929" s="63"/>
      <c r="F929" s="64"/>
    </row>
    <row r="930" spans="1:6" ht="20" customHeight="1">
      <c r="A930" s="12" t="s">
        <v>2376</v>
      </c>
      <c r="B930" s="89" t="s">
        <v>3076</v>
      </c>
      <c r="C930" s="62">
        <v>0</v>
      </c>
      <c r="D930" s="44" t="s">
        <v>591</v>
      </c>
      <c r="E930" s="63"/>
      <c r="F930" s="64"/>
    </row>
    <row r="931" spans="1:6" ht="20" customHeight="1">
      <c r="A931" s="12" t="s">
        <v>2377</v>
      </c>
      <c r="B931" s="89" t="s">
        <v>3077</v>
      </c>
      <c r="C931" s="62">
        <v>0</v>
      </c>
      <c r="D931" s="44" t="s">
        <v>591</v>
      </c>
      <c r="E931" s="63"/>
      <c r="F931" s="64"/>
    </row>
    <row r="932" spans="1:6" ht="20" customHeight="1">
      <c r="A932" s="12" t="s">
        <v>2378</v>
      </c>
      <c r="B932" s="89" t="s">
        <v>3078</v>
      </c>
      <c r="C932" s="62">
        <v>0</v>
      </c>
      <c r="D932" s="44" t="s">
        <v>591</v>
      </c>
      <c r="E932" s="63"/>
      <c r="F932" s="44"/>
    </row>
    <row r="933" spans="1:6" ht="20" customHeight="1">
      <c r="A933" s="12" t="s">
        <v>2379</v>
      </c>
      <c r="B933" s="89" t="s">
        <v>3079</v>
      </c>
      <c r="C933" s="62">
        <v>0</v>
      </c>
      <c r="D933" s="44" t="s">
        <v>591</v>
      </c>
      <c r="E933" s="63"/>
      <c r="F933" s="44"/>
    </row>
    <row r="934" spans="1:6" ht="20" customHeight="1">
      <c r="A934" s="12" t="s">
        <v>2380</v>
      </c>
      <c r="B934" s="89" t="s">
        <v>3080</v>
      </c>
      <c r="C934" s="62">
        <v>0</v>
      </c>
      <c r="D934" s="44" t="s">
        <v>591</v>
      </c>
      <c r="E934" s="63"/>
      <c r="F934" s="44"/>
    </row>
    <row r="935" spans="1:6" ht="20" customHeight="1">
      <c r="A935" s="12" t="s">
        <v>2381</v>
      </c>
      <c r="B935" s="89" t="s">
        <v>3081</v>
      </c>
      <c r="C935" s="62">
        <v>0</v>
      </c>
      <c r="D935" s="44" t="s">
        <v>591</v>
      </c>
      <c r="E935" s="63"/>
      <c r="F935" s="44"/>
    </row>
    <row r="936" spans="1:6" ht="20" customHeight="1">
      <c r="A936" s="12" t="s">
        <v>2382</v>
      </c>
      <c r="B936" s="89" t="s">
        <v>3082</v>
      </c>
      <c r="C936" s="62">
        <v>0</v>
      </c>
      <c r="D936" s="44" t="s">
        <v>591</v>
      </c>
      <c r="E936" s="63"/>
      <c r="F936" s="44"/>
    </row>
    <row r="937" spans="1:6" ht="20" customHeight="1">
      <c r="A937" s="12" t="s">
        <v>2383</v>
      </c>
      <c r="B937" s="89" t="s">
        <v>3083</v>
      </c>
      <c r="C937" s="62">
        <v>0</v>
      </c>
      <c r="D937" s="44" t="s">
        <v>591</v>
      </c>
      <c r="E937" s="63"/>
      <c r="F937" s="44"/>
    </row>
    <row r="938" spans="1:6" ht="20" customHeight="1">
      <c r="A938" s="12" t="s">
        <v>2384</v>
      </c>
      <c r="B938" s="89" t="s">
        <v>3084</v>
      </c>
      <c r="C938" s="62">
        <v>0</v>
      </c>
      <c r="D938" s="44" t="s">
        <v>591</v>
      </c>
      <c r="E938" s="63"/>
      <c r="F938" s="44"/>
    </row>
    <row r="939" spans="1:6" ht="20" customHeight="1">
      <c r="A939" s="12" t="s">
        <v>2385</v>
      </c>
      <c r="B939" s="89" t="s">
        <v>3085</v>
      </c>
      <c r="C939" s="62">
        <v>0</v>
      </c>
      <c r="D939" s="44" t="s">
        <v>591</v>
      </c>
      <c r="E939" s="63"/>
      <c r="F939" s="44"/>
    </row>
    <row r="940" spans="1:6" ht="20" customHeight="1">
      <c r="A940" s="12" t="s">
        <v>2386</v>
      </c>
      <c r="B940" s="89" t="s">
        <v>3086</v>
      </c>
      <c r="C940" s="62">
        <v>0</v>
      </c>
      <c r="D940" s="44" t="s">
        <v>591</v>
      </c>
      <c r="E940" s="63"/>
      <c r="F940" s="44"/>
    </row>
    <row r="941" spans="1:6" ht="20" customHeight="1">
      <c r="A941" s="12" t="s">
        <v>2387</v>
      </c>
      <c r="B941" s="89" t="s">
        <v>3087</v>
      </c>
      <c r="C941" s="62">
        <v>0</v>
      </c>
      <c r="D941" s="44" t="s">
        <v>591</v>
      </c>
      <c r="E941" s="63"/>
      <c r="F941" s="44"/>
    </row>
    <row r="942" spans="1:6" ht="20" customHeight="1">
      <c r="A942" s="12" t="s">
        <v>2388</v>
      </c>
      <c r="B942" s="89" t="s">
        <v>3088</v>
      </c>
      <c r="C942" s="62">
        <v>0</v>
      </c>
      <c r="D942" s="44" t="s">
        <v>591</v>
      </c>
      <c r="E942" s="63"/>
      <c r="F942" s="44"/>
    </row>
    <row r="943" spans="1:6" ht="20" customHeight="1">
      <c r="A943" s="12" t="s">
        <v>2389</v>
      </c>
      <c r="B943" s="89" t="s">
        <v>3089</v>
      </c>
      <c r="C943" s="62">
        <v>0</v>
      </c>
      <c r="D943" s="44" t="s">
        <v>591</v>
      </c>
      <c r="E943" s="63"/>
      <c r="F943" s="44"/>
    </row>
    <row r="944" spans="1:6" ht="20" customHeight="1">
      <c r="A944" s="12" t="s">
        <v>2390</v>
      </c>
      <c r="B944" s="89" t="s">
        <v>3090</v>
      </c>
      <c r="C944" s="62">
        <v>0</v>
      </c>
      <c r="D944" s="44" t="s">
        <v>591</v>
      </c>
      <c r="E944" s="63"/>
      <c r="F944" s="44"/>
    </row>
    <row r="945" spans="1:6" ht="20" customHeight="1">
      <c r="A945" s="12" t="s">
        <v>2391</v>
      </c>
      <c r="B945" s="89" t="s">
        <v>3091</v>
      </c>
      <c r="C945" s="62">
        <v>0</v>
      </c>
      <c r="D945" s="44" t="s">
        <v>591</v>
      </c>
      <c r="E945" s="63"/>
      <c r="F945" s="44"/>
    </row>
    <row r="946" spans="1:6" ht="20" customHeight="1">
      <c r="A946" s="12" t="s">
        <v>2392</v>
      </c>
      <c r="B946" s="89" t="s">
        <v>3092</v>
      </c>
      <c r="C946" s="62">
        <v>0</v>
      </c>
      <c r="D946" s="44" t="s">
        <v>591</v>
      </c>
      <c r="E946" s="63"/>
      <c r="F946" s="44"/>
    </row>
    <row r="947" spans="1:6" ht="20" customHeight="1">
      <c r="A947" s="12" t="s">
        <v>2393</v>
      </c>
      <c r="B947" s="89" t="s">
        <v>3093</v>
      </c>
      <c r="C947" s="62">
        <v>0</v>
      </c>
      <c r="D947" s="44" t="s">
        <v>591</v>
      </c>
      <c r="E947" s="63"/>
      <c r="F947" s="44"/>
    </row>
    <row r="948" spans="1:6" ht="20" customHeight="1">
      <c r="A948" s="12" t="s">
        <v>2394</v>
      </c>
      <c r="B948" s="89" t="s">
        <v>3094</v>
      </c>
      <c r="C948" s="62">
        <v>0</v>
      </c>
      <c r="D948" s="44" t="s">
        <v>591</v>
      </c>
      <c r="E948" s="63"/>
      <c r="F948" s="44"/>
    </row>
    <row r="949" spans="1:6" ht="20" customHeight="1">
      <c r="A949" s="12" t="s">
        <v>2395</v>
      </c>
      <c r="B949" s="89" t="s">
        <v>3095</v>
      </c>
      <c r="C949" s="62">
        <v>0</v>
      </c>
      <c r="D949" s="44" t="s">
        <v>591</v>
      </c>
      <c r="E949" s="63"/>
      <c r="F949" s="44"/>
    </row>
    <row r="950" spans="1:6" ht="20" customHeight="1">
      <c r="A950" s="12" t="s">
        <v>2396</v>
      </c>
      <c r="B950" s="89" t="s">
        <v>3096</v>
      </c>
      <c r="C950" s="62">
        <v>0</v>
      </c>
      <c r="D950" s="44" t="s">
        <v>591</v>
      </c>
      <c r="E950" s="63"/>
      <c r="F950" s="44"/>
    </row>
    <row r="951" spans="1:6" ht="20" customHeight="1">
      <c r="A951" s="12" t="s">
        <v>2397</v>
      </c>
      <c r="B951" s="89" t="s">
        <v>3097</v>
      </c>
      <c r="C951" s="62">
        <v>0</v>
      </c>
      <c r="D951" s="44" t="s">
        <v>591</v>
      </c>
      <c r="E951" s="63"/>
      <c r="F951" s="44"/>
    </row>
    <row r="952" spans="1:6" ht="20" customHeight="1">
      <c r="A952" s="12" t="s">
        <v>2398</v>
      </c>
      <c r="B952" s="89" t="s">
        <v>3098</v>
      </c>
      <c r="C952" s="62">
        <v>0</v>
      </c>
      <c r="D952" s="44" t="s">
        <v>591</v>
      </c>
      <c r="E952" s="63"/>
      <c r="F952" s="44"/>
    </row>
    <row r="953" spans="1:6" ht="20" customHeight="1">
      <c r="A953" s="12" t="s">
        <v>2399</v>
      </c>
      <c r="B953" s="89" t="s">
        <v>3099</v>
      </c>
      <c r="C953" s="62">
        <v>0</v>
      </c>
      <c r="D953" s="44" t="s">
        <v>591</v>
      </c>
      <c r="E953" s="63"/>
      <c r="F953" s="44"/>
    </row>
    <row r="954" spans="1:6" ht="20" customHeight="1">
      <c r="A954" s="12" t="s">
        <v>2400</v>
      </c>
      <c r="B954" s="89" t="s">
        <v>3100</v>
      </c>
      <c r="C954" s="62">
        <v>0</v>
      </c>
      <c r="D954" s="44" t="s">
        <v>591</v>
      </c>
      <c r="E954" s="63"/>
      <c r="F954" s="44"/>
    </row>
    <row r="955" spans="1:6" ht="20" customHeight="1">
      <c r="A955" s="12" t="s">
        <v>2401</v>
      </c>
      <c r="B955" s="89" t="s">
        <v>3101</v>
      </c>
      <c r="C955" s="62">
        <v>0</v>
      </c>
      <c r="D955" s="44" t="s">
        <v>591</v>
      </c>
      <c r="E955" s="63"/>
      <c r="F955" s="44"/>
    </row>
    <row r="956" spans="1:6" ht="20" customHeight="1">
      <c r="A956" s="12" t="s">
        <v>2402</v>
      </c>
      <c r="B956" s="89" t="s">
        <v>3102</v>
      </c>
      <c r="C956" s="62">
        <v>0</v>
      </c>
      <c r="D956" s="44" t="s">
        <v>591</v>
      </c>
      <c r="E956" s="63"/>
      <c r="F956" s="44"/>
    </row>
    <row r="957" spans="1:6" ht="20" customHeight="1">
      <c r="A957" s="12" t="s">
        <v>2403</v>
      </c>
      <c r="B957" s="89" t="s">
        <v>3103</v>
      </c>
      <c r="C957" s="62">
        <v>0</v>
      </c>
      <c r="D957" s="44" t="s">
        <v>591</v>
      </c>
      <c r="E957" s="63"/>
      <c r="F957" s="44"/>
    </row>
    <row r="958" spans="1:6" ht="20" customHeight="1">
      <c r="A958" s="12" t="s">
        <v>2404</v>
      </c>
      <c r="B958" s="89" t="s">
        <v>3104</v>
      </c>
      <c r="C958" s="62">
        <v>0</v>
      </c>
      <c r="D958" s="44" t="s">
        <v>591</v>
      </c>
      <c r="E958" s="63"/>
      <c r="F958" s="44"/>
    </row>
    <row r="959" spans="1:6" ht="20" customHeight="1">
      <c r="A959" s="12" t="s">
        <v>2405</v>
      </c>
      <c r="B959" s="91" t="s">
        <v>3105</v>
      </c>
      <c r="C959" s="38">
        <v>0</v>
      </c>
      <c r="D959" s="31" t="s">
        <v>591</v>
      </c>
      <c r="E959" s="35"/>
      <c r="F959" s="31"/>
    </row>
    <row r="960" spans="1:6" ht="20" customHeight="1">
      <c r="A960" s="12" t="s">
        <v>2406</v>
      </c>
      <c r="B960" s="91" t="s">
        <v>3106</v>
      </c>
      <c r="C960" s="38">
        <v>0</v>
      </c>
      <c r="D960" s="31" t="s">
        <v>591</v>
      </c>
      <c r="E960" s="35"/>
      <c r="F960" s="31"/>
    </row>
    <row r="961" spans="1:6" ht="20" customHeight="1">
      <c r="A961" s="12" t="s">
        <v>2407</v>
      </c>
      <c r="B961" s="89" t="s">
        <v>3107</v>
      </c>
      <c r="C961" s="62">
        <v>0</v>
      </c>
      <c r="D961" s="44" t="s">
        <v>591</v>
      </c>
      <c r="E961" s="63"/>
      <c r="F961" s="44"/>
    </row>
    <row r="962" spans="1:6" ht="20" customHeight="1">
      <c r="A962" s="12" t="s">
        <v>2408</v>
      </c>
      <c r="B962" s="89" t="s">
        <v>3108</v>
      </c>
      <c r="C962" s="62">
        <v>0</v>
      </c>
      <c r="D962" s="44" t="s">
        <v>591</v>
      </c>
      <c r="E962" s="63"/>
      <c r="F962" s="44"/>
    </row>
    <row r="963" spans="1:6" ht="20" customHeight="1">
      <c r="A963" s="12" t="s">
        <v>2409</v>
      </c>
      <c r="B963" s="89" t="s">
        <v>3109</v>
      </c>
      <c r="C963" s="62">
        <v>0</v>
      </c>
      <c r="D963" s="44" t="s">
        <v>591</v>
      </c>
      <c r="E963" s="67" t="s">
        <v>5347</v>
      </c>
      <c r="F963" s="44"/>
    </row>
    <row r="964" spans="1:6" ht="20" customHeight="1">
      <c r="A964" s="12" t="s">
        <v>2410</v>
      </c>
      <c r="B964" s="89" t="s">
        <v>3110</v>
      </c>
      <c r="C964" s="62">
        <v>0</v>
      </c>
      <c r="D964" s="44" t="s">
        <v>591</v>
      </c>
      <c r="E964" s="69" t="s">
        <v>5348</v>
      </c>
      <c r="F964" s="44"/>
    </row>
    <row r="965" spans="1:6" ht="20" customHeight="1">
      <c r="A965" s="12" t="s">
        <v>2411</v>
      </c>
      <c r="B965" s="89" t="s">
        <v>3111</v>
      </c>
      <c r="C965" s="62">
        <v>0</v>
      </c>
      <c r="D965" s="44" t="s">
        <v>591</v>
      </c>
      <c r="E965" s="69" t="s">
        <v>5349</v>
      </c>
      <c r="F965" s="44"/>
    </row>
    <row r="966" spans="1:6" ht="20" customHeight="1">
      <c r="A966" s="12" t="s">
        <v>2412</v>
      </c>
      <c r="B966" s="89" t="s">
        <v>3112</v>
      </c>
      <c r="C966" s="62">
        <v>0</v>
      </c>
      <c r="D966" s="44" t="s">
        <v>591</v>
      </c>
      <c r="E966" s="63" t="s">
        <v>5350</v>
      </c>
      <c r="F966" s="44"/>
    </row>
    <row r="967" spans="1:6" ht="20" customHeight="1">
      <c r="A967" s="12" t="s">
        <v>2413</v>
      </c>
      <c r="B967" s="89" t="s">
        <v>3113</v>
      </c>
      <c r="C967" s="62">
        <v>0</v>
      </c>
      <c r="D967" s="44" t="s">
        <v>591</v>
      </c>
      <c r="E967" s="63" t="s">
        <v>7663</v>
      </c>
      <c r="F967" s="44"/>
    </row>
    <row r="968" spans="1:6" ht="20" customHeight="1">
      <c r="A968" s="12" t="s">
        <v>2414</v>
      </c>
      <c r="B968" s="89" t="s">
        <v>3114</v>
      </c>
      <c r="C968" s="62">
        <v>0</v>
      </c>
      <c r="D968" s="44" t="s">
        <v>591</v>
      </c>
      <c r="E968" s="63" t="s">
        <v>7557</v>
      </c>
      <c r="F968" s="44"/>
    </row>
    <row r="969" spans="1:6" ht="20" customHeight="1">
      <c r="A969" s="12" t="s">
        <v>2415</v>
      </c>
      <c r="B969" s="89" t="s">
        <v>3115</v>
      </c>
      <c r="C969" s="62">
        <v>0</v>
      </c>
      <c r="D969" s="44" t="s">
        <v>591</v>
      </c>
      <c r="E969" s="63"/>
      <c r="F969" s="44"/>
    </row>
    <row r="970" spans="1:6" ht="20" customHeight="1">
      <c r="A970" s="12" t="s">
        <v>2416</v>
      </c>
      <c r="B970" s="89" t="s">
        <v>3116</v>
      </c>
      <c r="C970" s="62">
        <v>0</v>
      </c>
      <c r="D970" s="44" t="s">
        <v>591</v>
      </c>
      <c r="E970" s="63"/>
      <c r="F970" s="44"/>
    </row>
    <row r="971" spans="1:6" ht="20" customHeight="1">
      <c r="A971" s="12" t="s">
        <v>2417</v>
      </c>
      <c r="B971" s="89" t="s">
        <v>3117</v>
      </c>
      <c r="C971" s="62">
        <v>0</v>
      </c>
      <c r="D971" s="44" t="s">
        <v>591</v>
      </c>
      <c r="E971" s="63"/>
      <c r="F971" s="44"/>
    </row>
    <row r="972" spans="1:6" ht="20" customHeight="1">
      <c r="A972" s="12" t="s">
        <v>2418</v>
      </c>
      <c r="B972" s="89" t="s">
        <v>3118</v>
      </c>
      <c r="C972" s="62">
        <v>0</v>
      </c>
      <c r="D972" s="44" t="s">
        <v>591</v>
      </c>
      <c r="E972" s="63"/>
      <c r="F972" s="44"/>
    </row>
    <row r="973" spans="1:6" ht="20" customHeight="1">
      <c r="A973" s="12" t="s">
        <v>2419</v>
      </c>
      <c r="B973" s="89" t="s">
        <v>3119</v>
      </c>
      <c r="C973" s="62">
        <v>0</v>
      </c>
      <c r="D973" s="44" t="s">
        <v>591</v>
      </c>
      <c r="E973" s="63"/>
      <c r="F973" s="44"/>
    </row>
    <row r="974" spans="1:6" ht="20" customHeight="1">
      <c r="A974" s="12" t="s">
        <v>2420</v>
      </c>
      <c r="B974" s="89" t="s">
        <v>3120</v>
      </c>
      <c r="C974" s="62">
        <v>0</v>
      </c>
      <c r="D974" s="44" t="s">
        <v>591</v>
      </c>
      <c r="E974" s="63"/>
      <c r="F974" s="44"/>
    </row>
    <row r="975" spans="1:6" ht="20" customHeight="1">
      <c r="A975" s="12" t="s">
        <v>2421</v>
      </c>
      <c r="B975" s="89" t="s">
        <v>3121</v>
      </c>
      <c r="C975" s="62">
        <v>0</v>
      </c>
      <c r="D975" s="44" t="s">
        <v>591</v>
      </c>
      <c r="E975" s="63"/>
      <c r="F975" s="44"/>
    </row>
    <row r="976" spans="1:6" ht="20" customHeight="1">
      <c r="A976" s="12" t="s">
        <v>2422</v>
      </c>
      <c r="B976" s="89" t="s">
        <v>3122</v>
      </c>
      <c r="C976" s="62">
        <v>0</v>
      </c>
      <c r="D976" s="44" t="s">
        <v>591</v>
      </c>
      <c r="E976" s="63"/>
      <c r="F976" s="44"/>
    </row>
    <row r="977" spans="1:6" ht="20" customHeight="1">
      <c r="A977" s="12" t="s">
        <v>2423</v>
      </c>
      <c r="B977" s="89" t="s">
        <v>3123</v>
      </c>
      <c r="C977" s="62">
        <v>0</v>
      </c>
      <c r="D977" s="44" t="s">
        <v>591</v>
      </c>
      <c r="E977" s="63"/>
      <c r="F977" s="44"/>
    </row>
    <row r="978" spans="1:6" ht="20" customHeight="1">
      <c r="A978" s="12" t="s">
        <v>2424</v>
      </c>
      <c r="B978" s="89" t="s">
        <v>3124</v>
      </c>
      <c r="C978" s="62">
        <v>0</v>
      </c>
      <c r="D978" s="44" t="s">
        <v>591</v>
      </c>
      <c r="E978" s="63"/>
      <c r="F978" s="44"/>
    </row>
    <row r="979" spans="1:6" ht="20" customHeight="1">
      <c r="A979" s="12" t="s">
        <v>2425</v>
      </c>
      <c r="B979" s="89" t="s">
        <v>3125</v>
      </c>
      <c r="C979" s="62">
        <v>0</v>
      </c>
      <c r="D979" s="44" t="s">
        <v>591</v>
      </c>
      <c r="E979" s="63"/>
      <c r="F979" s="44"/>
    </row>
    <row r="980" spans="1:6" ht="20" customHeight="1">
      <c r="A980" s="12" t="s">
        <v>2426</v>
      </c>
      <c r="B980" s="89" t="s">
        <v>3126</v>
      </c>
      <c r="C980" s="62">
        <v>0</v>
      </c>
      <c r="D980" s="44" t="s">
        <v>591</v>
      </c>
      <c r="E980" s="63"/>
      <c r="F980" s="44"/>
    </row>
    <row r="981" spans="1:6" ht="20" customHeight="1">
      <c r="A981" s="12" t="s">
        <v>2427</v>
      </c>
      <c r="B981" s="89" t="s">
        <v>3127</v>
      </c>
      <c r="C981" s="62">
        <v>0</v>
      </c>
      <c r="D981" s="44" t="s">
        <v>591</v>
      </c>
      <c r="E981" s="63"/>
      <c r="F981" s="44"/>
    </row>
    <row r="982" spans="1:6" ht="20" customHeight="1">
      <c r="A982" s="12" t="s">
        <v>2428</v>
      </c>
      <c r="B982" s="89" t="s">
        <v>3128</v>
      </c>
      <c r="C982" s="62">
        <v>0</v>
      </c>
      <c r="D982" s="44" t="s">
        <v>591</v>
      </c>
      <c r="E982" s="63"/>
      <c r="F982" s="44"/>
    </row>
    <row r="983" spans="1:6" ht="20" customHeight="1">
      <c r="A983" s="12" t="s">
        <v>2429</v>
      </c>
      <c r="B983" s="89" t="s">
        <v>3129</v>
      </c>
      <c r="C983" s="62">
        <v>0</v>
      </c>
      <c r="D983" s="44" t="s">
        <v>591</v>
      </c>
      <c r="E983" s="63"/>
      <c r="F983" s="44"/>
    </row>
    <row r="984" spans="1:6" ht="20" customHeight="1">
      <c r="A984" s="12" t="s">
        <v>2430</v>
      </c>
      <c r="B984" s="89" t="s">
        <v>3130</v>
      </c>
      <c r="C984" s="62">
        <v>0</v>
      </c>
      <c r="D984" s="44" t="s">
        <v>591</v>
      </c>
      <c r="E984" s="63"/>
      <c r="F984" s="44"/>
    </row>
    <row r="985" spans="1:6" ht="20" customHeight="1">
      <c r="A985" s="12" t="s">
        <v>2431</v>
      </c>
      <c r="B985" s="89" t="s">
        <v>3131</v>
      </c>
      <c r="C985" s="62">
        <v>0</v>
      </c>
      <c r="D985" s="44" t="s">
        <v>591</v>
      </c>
      <c r="E985" s="63"/>
      <c r="F985" s="44"/>
    </row>
    <row r="986" spans="1:6" ht="20" customHeight="1">
      <c r="A986" s="12" t="s">
        <v>2432</v>
      </c>
      <c r="B986" s="89" t="s">
        <v>3132</v>
      </c>
      <c r="C986" s="62">
        <v>0</v>
      </c>
      <c r="D986" s="44" t="s">
        <v>591</v>
      </c>
      <c r="E986" s="63"/>
      <c r="F986" s="44"/>
    </row>
    <row r="987" spans="1:6" ht="20" customHeight="1">
      <c r="A987" s="12" t="s">
        <v>2433</v>
      </c>
      <c r="B987" s="89" t="s">
        <v>3133</v>
      </c>
      <c r="C987" s="62">
        <v>0</v>
      </c>
      <c r="D987" s="44" t="s">
        <v>591</v>
      </c>
      <c r="E987" s="63"/>
      <c r="F987" s="44"/>
    </row>
    <row r="988" spans="1:6" ht="20" customHeight="1">
      <c r="A988" s="12" t="s">
        <v>2434</v>
      </c>
      <c r="B988" s="89" t="s">
        <v>3134</v>
      </c>
      <c r="C988" s="62">
        <v>0</v>
      </c>
      <c r="D988" s="44" t="s">
        <v>591</v>
      </c>
      <c r="E988" s="63"/>
      <c r="F988" s="44"/>
    </row>
    <row r="989" spans="1:6" ht="20" customHeight="1">
      <c r="A989" s="12" t="s">
        <v>2435</v>
      </c>
      <c r="B989" s="89" t="s">
        <v>3135</v>
      </c>
      <c r="C989" s="62">
        <v>0</v>
      </c>
      <c r="D989" s="44" t="s">
        <v>591</v>
      </c>
      <c r="E989" s="63"/>
      <c r="F989" s="44"/>
    </row>
    <row r="990" spans="1:6" ht="20" customHeight="1">
      <c r="A990" s="12" t="s">
        <v>2436</v>
      </c>
      <c r="B990" s="89" t="s">
        <v>3136</v>
      </c>
      <c r="C990" s="62">
        <v>0</v>
      </c>
      <c r="D990" s="44" t="s">
        <v>591</v>
      </c>
      <c r="E990" s="63"/>
      <c r="F990" s="44"/>
    </row>
    <row r="991" spans="1:6" ht="20" customHeight="1">
      <c r="A991" s="12" t="s">
        <v>2437</v>
      </c>
      <c r="B991" s="89" t="s">
        <v>3137</v>
      </c>
      <c r="C991" s="62">
        <v>0</v>
      </c>
      <c r="D991" s="44" t="s">
        <v>591</v>
      </c>
      <c r="E991" s="63"/>
      <c r="F991" s="44"/>
    </row>
    <row r="992" spans="1:6" ht="20" customHeight="1">
      <c r="A992" s="12" t="s">
        <v>2438</v>
      </c>
      <c r="B992" s="89" t="s">
        <v>3138</v>
      </c>
      <c r="C992" s="62">
        <v>0</v>
      </c>
      <c r="D992" s="44" t="s">
        <v>591</v>
      </c>
      <c r="E992" s="63"/>
      <c r="F992" s="44"/>
    </row>
    <row r="993" spans="1:6" ht="20" customHeight="1">
      <c r="A993" s="12" t="s">
        <v>2439</v>
      </c>
      <c r="B993" s="89" t="s">
        <v>3139</v>
      </c>
      <c r="C993" s="62">
        <v>0</v>
      </c>
      <c r="D993" s="44" t="s">
        <v>591</v>
      </c>
      <c r="E993" s="63"/>
      <c r="F993" s="44"/>
    </row>
    <row r="994" spans="1:6" ht="20" customHeight="1">
      <c r="A994" s="12" t="s">
        <v>2440</v>
      </c>
      <c r="B994" s="89" t="s">
        <v>3140</v>
      </c>
      <c r="C994" s="62">
        <v>0</v>
      </c>
      <c r="D994" s="44" t="s">
        <v>591</v>
      </c>
      <c r="E994" s="63"/>
      <c r="F994" s="44"/>
    </row>
    <row r="995" spans="1:6" ht="20" customHeight="1">
      <c r="A995" s="12" t="s">
        <v>2441</v>
      </c>
      <c r="B995" s="89" t="s">
        <v>3141</v>
      </c>
      <c r="C995" s="62">
        <v>0</v>
      </c>
      <c r="D995" s="44" t="s">
        <v>591</v>
      </c>
      <c r="E995" s="63"/>
      <c r="F995" s="44"/>
    </row>
    <row r="996" spans="1:6" ht="20" customHeight="1">
      <c r="A996" s="12" t="s">
        <v>2442</v>
      </c>
      <c r="B996" s="89" t="s">
        <v>3142</v>
      </c>
      <c r="C996" s="62">
        <v>0</v>
      </c>
      <c r="D996" s="44" t="s">
        <v>591</v>
      </c>
      <c r="E996" s="63"/>
      <c r="F996" s="44"/>
    </row>
    <row r="997" spans="1:6" ht="20" customHeight="1">
      <c r="A997" s="12" t="s">
        <v>2443</v>
      </c>
      <c r="B997" s="89" t="s">
        <v>3143</v>
      </c>
      <c r="C997" s="62">
        <v>0</v>
      </c>
      <c r="D997" s="44" t="s">
        <v>591</v>
      </c>
      <c r="E997" s="63"/>
      <c r="F997" s="44"/>
    </row>
    <row r="998" spans="1:6" ht="20" customHeight="1">
      <c r="A998" s="12" t="s">
        <v>2444</v>
      </c>
      <c r="B998" s="91" t="s">
        <v>3144</v>
      </c>
      <c r="C998" s="38">
        <v>0</v>
      </c>
      <c r="D998" s="31" t="s">
        <v>591</v>
      </c>
      <c r="E998" s="35"/>
      <c r="F998" s="31"/>
    </row>
    <row r="999" spans="1:6" ht="20" customHeight="1">
      <c r="A999" s="12" t="s">
        <v>2445</v>
      </c>
      <c r="B999" s="89" t="s">
        <v>3145</v>
      </c>
      <c r="C999" s="62">
        <v>0</v>
      </c>
      <c r="D999" s="44" t="s">
        <v>591</v>
      </c>
      <c r="E999" s="63" t="s">
        <v>5351</v>
      </c>
      <c r="F999" s="44"/>
    </row>
    <row r="1000" spans="1:6" ht="20" customHeight="1">
      <c r="A1000" s="12" t="s">
        <v>2446</v>
      </c>
      <c r="B1000" s="89" t="s">
        <v>3146</v>
      </c>
      <c r="C1000" s="62">
        <v>0</v>
      </c>
      <c r="D1000" s="44" t="s">
        <v>591</v>
      </c>
      <c r="E1000" s="71" t="s">
        <v>5352</v>
      </c>
      <c r="F1000" s="44"/>
    </row>
    <row r="1001" spans="1:6" ht="20" customHeight="1">
      <c r="A1001" s="12" t="s">
        <v>2447</v>
      </c>
      <c r="B1001" s="89" t="s">
        <v>3147</v>
      </c>
      <c r="C1001" s="62">
        <v>0</v>
      </c>
      <c r="D1001" s="44" t="s">
        <v>591</v>
      </c>
      <c r="E1001" s="69" t="s">
        <v>5353</v>
      </c>
      <c r="F1001" s="44"/>
    </row>
    <row r="1002" spans="1:6" ht="20" customHeight="1">
      <c r="A1002" s="12" t="s">
        <v>2448</v>
      </c>
      <c r="B1002" s="89" t="s">
        <v>3148</v>
      </c>
      <c r="C1002" s="62">
        <v>0</v>
      </c>
      <c r="D1002" s="44" t="s">
        <v>591</v>
      </c>
      <c r="E1002" s="63" t="s">
        <v>7522</v>
      </c>
      <c r="F1002" s="44"/>
    </row>
    <row r="1003" spans="1:6" ht="20" customHeight="1">
      <c r="A1003" s="12" t="s">
        <v>2449</v>
      </c>
      <c r="B1003" s="89" t="s">
        <v>3149</v>
      </c>
      <c r="C1003" s="62">
        <v>0</v>
      </c>
      <c r="D1003" s="44" t="s">
        <v>591</v>
      </c>
      <c r="E1003" s="63" t="s">
        <v>7523</v>
      </c>
      <c r="F1003" s="44"/>
    </row>
    <row r="1004" spans="1:6" ht="20" customHeight="1">
      <c r="A1004" s="12" t="s">
        <v>2450</v>
      </c>
      <c r="B1004" s="89" t="s">
        <v>3150</v>
      </c>
      <c r="C1004" s="62">
        <v>0</v>
      </c>
      <c r="D1004" s="44" t="s">
        <v>591</v>
      </c>
      <c r="E1004" s="63" t="s">
        <v>7664</v>
      </c>
      <c r="F1004" s="44"/>
    </row>
    <row r="1005" spans="1:6" ht="20" customHeight="1">
      <c r="A1005" s="12" t="s">
        <v>2451</v>
      </c>
      <c r="B1005" s="89" t="s">
        <v>3151</v>
      </c>
      <c r="C1005" s="62">
        <v>0</v>
      </c>
      <c r="D1005" s="44" t="s">
        <v>591</v>
      </c>
      <c r="E1005" s="63" t="s">
        <v>7558</v>
      </c>
      <c r="F1005" s="44"/>
    </row>
    <row r="1006" spans="1:6" ht="20" customHeight="1">
      <c r="A1006" s="12" t="s">
        <v>2452</v>
      </c>
      <c r="B1006" s="89" t="s">
        <v>3152</v>
      </c>
      <c r="C1006" s="62">
        <v>0</v>
      </c>
      <c r="D1006" s="44" t="s">
        <v>591</v>
      </c>
      <c r="E1006" s="63"/>
      <c r="F1006" s="44"/>
    </row>
    <row r="1007" spans="1:6" ht="20" customHeight="1">
      <c r="A1007" s="12" t="s">
        <v>2453</v>
      </c>
      <c r="B1007" s="89" t="s">
        <v>3153</v>
      </c>
      <c r="C1007" s="62">
        <v>0</v>
      </c>
      <c r="D1007" s="44" t="s">
        <v>591</v>
      </c>
      <c r="E1007" s="63"/>
      <c r="F1007" s="44"/>
    </row>
    <row r="1008" spans="1:6" ht="20" customHeight="1">
      <c r="A1008" s="12" t="s">
        <v>2454</v>
      </c>
      <c r="B1008" s="89" t="s">
        <v>3154</v>
      </c>
      <c r="C1008" s="62">
        <v>0</v>
      </c>
      <c r="D1008" s="44" t="s">
        <v>591</v>
      </c>
      <c r="E1008" s="63"/>
      <c r="F1008" s="44"/>
    </row>
    <row r="1009" spans="1:6" ht="20" customHeight="1">
      <c r="A1009" s="12" t="s">
        <v>2455</v>
      </c>
      <c r="B1009" s="89" t="s">
        <v>3155</v>
      </c>
      <c r="C1009" s="62">
        <v>0</v>
      </c>
      <c r="D1009" s="44" t="s">
        <v>591</v>
      </c>
      <c r="E1009" s="63"/>
      <c r="F1009" s="44"/>
    </row>
    <row r="1010" spans="1:6" ht="20" customHeight="1">
      <c r="A1010" s="12" t="s">
        <v>2456</v>
      </c>
      <c r="B1010" s="89" t="s">
        <v>3156</v>
      </c>
      <c r="C1010" s="62">
        <v>0</v>
      </c>
      <c r="D1010" s="44" t="s">
        <v>591</v>
      </c>
      <c r="E1010" s="63"/>
      <c r="F1010" s="44"/>
    </row>
    <row r="1011" spans="1:6" ht="20" customHeight="1">
      <c r="A1011" s="12" t="s">
        <v>2457</v>
      </c>
      <c r="B1011" s="89" t="s">
        <v>3157</v>
      </c>
      <c r="C1011" s="62">
        <v>0</v>
      </c>
      <c r="D1011" s="44" t="s">
        <v>591</v>
      </c>
      <c r="E1011" s="63"/>
      <c r="F1011" s="44"/>
    </row>
    <row r="1012" spans="1:6" ht="20" customHeight="1">
      <c r="A1012" s="12" t="s">
        <v>2458</v>
      </c>
      <c r="B1012" s="89" t="s">
        <v>3158</v>
      </c>
      <c r="C1012" s="62">
        <v>0</v>
      </c>
      <c r="D1012" s="44" t="s">
        <v>591</v>
      </c>
      <c r="E1012" s="63"/>
      <c r="F1012" s="44"/>
    </row>
    <row r="1013" spans="1:6" ht="20" customHeight="1">
      <c r="A1013" s="12" t="s">
        <v>2459</v>
      </c>
      <c r="B1013" s="89" t="s">
        <v>3159</v>
      </c>
      <c r="C1013" s="62">
        <v>0</v>
      </c>
      <c r="D1013" s="44" t="s">
        <v>591</v>
      </c>
      <c r="E1013" s="63"/>
      <c r="F1013" s="44"/>
    </row>
    <row r="1014" spans="1:6" ht="20" customHeight="1">
      <c r="A1014" s="12" t="s">
        <v>2460</v>
      </c>
      <c r="B1014" s="89" t="s">
        <v>3160</v>
      </c>
      <c r="C1014" s="62">
        <v>0</v>
      </c>
      <c r="D1014" s="44" t="s">
        <v>591</v>
      </c>
      <c r="E1014" s="63"/>
      <c r="F1014" s="44"/>
    </row>
    <row r="1015" spans="1:6" ht="20" customHeight="1">
      <c r="A1015" s="12" t="s">
        <v>2461</v>
      </c>
      <c r="B1015" s="89" t="s">
        <v>3161</v>
      </c>
      <c r="C1015" s="62">
        <v>0</v>
      </c>
      <c r="D1015" s="44" t="s">
        <v>591</v>
      </c>
      <c r="E1015" s="63"/>
      <c r="F1015" s="44"/>
    </row>
    <row r="1016" spans="1:6" ht="20" customHeight="1">
      <c r="A1016" s="12" t="s">
        <v>2462</v>
      </c>
      <c r="B1016" s="89" t="s">
        <v>3162</v>
      </c>
      <c r="C1016" s="62">
        <v>0</v>
      </c>
      <c r="D1016" s="44" t="s">
        <v>591</v>
      </c>
      <c r="E1016" s="63"/>
      <c r="F1016" s="44"/>
    </row>
    <row r="1017" spans="1:6" ht="20" customHeight="1">
      <c r="A1017" s="12" t="s">
        <v>2463</v>
      </c>
      <c r="B1017" s="89" t="s">
        <v>3163</v>
      </c>
      <c r="C1017" s="62">
        <v>0</v>
      </c>
      <c r="D1017" s="44" t="s">
        <v>591</v>
      </c>
      <c r="E1017" s="63"/>
      <c r="F1017" s="44"/>
    </row>
    <row r="1018" spans="1:6" ht="20" customHeight="1">
      <c r="A1018" s="12" t="s">
        <v>2464</v>
      </c>
      <c r="B1018" s="89" t="s">
        <v>3164</v>
      </c>
      <c r="C1018" s="62">
        <v>0</v>
      </c>
      <c r="D1018" s="44" t="s">
        <v>591</v>
      </c>
      <c r="E1018" s="63"/>
      <c r="F1018" s="44"/>
    </row>
    <row r="1019" spans="1:6" ht="20" customHeight="1">
      <c r="A1019" s="12" t="s">
        <v>2465</v>
      </c>
      <c r="B1019" s="89" t="s">
        <v>3165</v>
      </c>
      <c r="C1019" s="62">
        <v>0</v>
      </c>
      <c r="D1019" s="44" t="s">
        <v>591</v>
      </c>
      <c r="E1019" s="63"/>
      <c r="F1019" s="44"/>
    </row>
    <row r="1020" spans="1:6" ht="20" customHeight="1">
      <c r="A1020" s="12" t="s">
        <v>2466</v>
      </c>
      <c r="B1020" s="89" t="s">
        <v>3166</v>
      </c>
      <c r="C1020" s="62">
        <v>0</v>
      </c>
      <c r="D1020" s="44" t="s">
        <v>591</v>
      </c>
      <c r="E1020" s="63"/>
      <c r="F1020" s="44"/>
    </row>
    <row r="1021" spans="1:6" ht="20" customHeight="1">
      <c r="A1021" s="12" t="s">
        <v>2467</v>
      </c>
      <c r="B1021" s="89" t="s">
        <v>3167</v>
      </c>
      <c r="C1021" s="62">
        <v>0</v>
      </c>
      <c r="D1021" s="44" t="s">
        <v>591</v>
      </c>
      <c r="E1021" s="63"/>
      <c r="F1021" s="44"/>
    </row>
    <row r="1022" spans="1:6" ht="20" customHeight="1">
      <c r="A1022" s="12" t="s">
        <v>2468</v>
      </c>
      <c r="B1022" s="89" t="s">
        <v>3168</v>
      </c>
      <c r="C1022" s="62">
        <v>0</v>
      </c>
      <c r="D1022" s="44" t="s">
        <v>591</v>
      </c>
      <c r="E1022" s="63"/>
      <c r="F1022" s="44"/>
    </row>
    <row r="1023" spans="1:6" ht="20" customHeight="1">
      <c r="A1023" s="12" t="s">
        <v>2469</v>
      </c>
      <c r="B1023" s="89" t="s">
        <v>3169</v>
      </c>
      <c r="C1023" s="62">
        <v>0</v>
      </c>
      <c r="D1023" s="44" t="s">
        <v>591</v>
      </c>
      <c r="E1023" s="63"/>
      <c r="F1023" s="44"/>
    </row>
    <row r="1024" spans="1:6" ht="20" customHeight="1">
      <c r="A1024" s="12" t="s">
        <v>2470</v>
      </c>
      <c r="B1024" s="89" t="s">
        <v>3170</v>
      </c>
      <c r="C1024" s="62">
        <v>0</v>
      </c>
      <c r="D1024" s="44" t="s">
        <v>591</v>
      </c>
      <c r="E1024" s="63"/>
      <c r="F1024" s="44"/>
    </row>
    <row r="1025" spans="1:6" ht="20" customHeight="1">
      <c r="A1025" s="12" t="s">
        <v>2471</v>
      </c>
      <c r="B1025" s="89" t="s">
        <v>3171</v>
      </c>
      <c r="C1025" s="62">
        <v>0</v>
      </c>
      <c r="D1025" s="44" t="s">
        <v>591</v>
      </c>
      <c r="E1025" s="63"/>
      <c r="F1025" s="44"/>
    </row>
    <row r="1026" spans="1:6" ht="20" customHeight="1">
      <c r="A1026" s="12" t="s">
        <v>2472</v>
      </c>
      <c r="B1026" s="89" t="s">
        <v>3172</v>
      </c>
      <c r="C1026" s="62">
        <v>0</v>
      </c>
      <c r="D1026" s="44" t="s">
        <v>591</v>
      </c>
      <c r="E1026" s="63"/>
      <c r="F1026" s="44"/>
    </row>
    <row r="1027" spans="1:6" ht="20" customHeight="1">
      <c r="A1027" s="12" t="s">
        <v>2473</v>
      </c>
      <c r="B1027" s="89" t="s">
        <v>3173</v>
      </c>
      <c r="C1027" s="62">
        <v>0</v>
      </c>
      <c r="D1027" s="44" t="s">
        <v>591</v>
      </c>
      <c r="E1027" s="63"/>
      <c r="F1027" s="44"/>
    </row>
    <row r="1028" spans="1:6" ht="20" customHeight="1">
      <c r="A1028" s="12" t="s">
        <v>2474</v>
      </c>
      <c r="B1028" s="89" t="s">
        <v>3174</v>
      </c>
      <c r="C1028" s="62">
        <v>0</v>
      </c>
      <c r="D1028" s="44" t="s">
        <v>591</v>
      </c>
      <c r="E1028" s="63"/>
      <c r="F1028" s="44"/>
    </row>
    <row r="1029" spans="1:6" ht="20" customHeight="1">
      <c r="A1029" s="12" t="s">
        <v>2475</v>
      </c>
      <c r="B1029" s="89" t="s">
        <v>3175</v>
      </c>
      <c r="C1029" s="62">
        <v>0</v>
      </c>
      <c r="D1029" s="44" t="s">
        <v>591</v>
      </c>
      <c r="E1029" s="63"/>
      <c r="F1029" s="44"/>
    </row>
    <row r="1030" spans="1:6" ht="20" customHeight="1">
      <c r="A1030" s="12" t="s">
        <v>2476</v>
      </c>
      <c r="B1030" s="89" t="s">
        <v>3176</v>
      </c>
      <c r="C1030" s="62">
        <v>0</v>
      </c>
      <c r="D1030" s="44" t="s">
        <v>591</v>
      </c>
      <c r="E1030" s="63"/>
      <c r="F1030" s="44"/>
    </row>
    <row r="1031" spans="1:6" ht="20" customHeight="1">
      <c r="A1031" s="12" t="s">
        <v>2477</v>
      </c>
      <c r="B1031" s="89" t="s">
        <v>3177</v>
      </c>
      <c r="C1031" s="62">
        <v>0</v>
      </c>
      <c r="D1031" s="44" t="s">
        <v>591</v>
      </c>
      <c r="E1031" s="63"/>
      <c r="F1031" s="44"/>
    </row>
    <row r="1032" spans="1:6" ht="20" customHeight="1">
      <c r="A1032" s="12" t="s">
        <v>2478</v>
      </c>
      <c r="B1032" s="89" t="s">
        <v>3178</v>
      </c>
      <c r="C1032" s="62">
        <v>0</v>
      </c>
      <c r="D1032" s="44" t="s">
        <v>591</v>
      </c>
      <c r="E1032" s="63"/>
      <c r="F1032" s="44"/>
    </row>
    <row r="1033" spans="1:6" ht="20" customHeight="1">
      <c r="A1033" s="12" t="s">
        <v>2479</v>
      </c>
      <c r="B1033" s="89" t="s">
        <v>3179</v>
      </c>
      <c r="C1033" s="62">
        <v>0</v>
      </c>
      <c r="D1033" s="44" t="s">
        <v>591</v>
      </c>
      <c r="E1033" s="63"/>
      <c r="F1033" s="44"/>
    </row>
    <row r="1034" spans="1:6" ht="20" customHeight="1">
      <c r="A1034" s="12" t="s">
        <v>2480</v>
      </c>
      <c r="B1034" s="89" t="s">
        <v>3180</v>
      </c>
      <c r="C1034" s="62">
        <v>0</v>
      </c>
      <c r="D1034" s="44" t="s">
        <v>591</v>
      </c>
      <c r="E1034" s="63"/>
      <c r="F1034" s="44"/>
    </row>
    <row r="1035" spans="1:6" ht="20" customHeight="1">
      <c r="A1035" s="12" t="s">
        <v>2481</v>
      </c>
      <c r="B1035" s="91" t="s">
        <v>3181</v>
      </c>
      <c r="C1035" s="38">
        <v>0</v>
      </c>
      <c r="D1035" s="31" t="s">
        <v>591</v>
      </c>
      <c r="E1035" s="35"/>
      <c r="F1035" s="31"/>
    </row>
    <row r="1036" spans="1:6" ht="20" customHeight="1">
      <c r="A1036" s="12" t="s">
        <v>2482</v>
      </c>
      <c r="B1036" s="91" t="s">
        <v>3182</v>
      </c>
      <c r="C1036" s="38">
        <v>0</v>
      </c>
      <c r="D1036" s="31" t="s">
        <v>591</v>
      </c>
      <c r="E1036" s="35"/>
      <c r="F1036" s="31"/>
    </row>
    <row r="1037" spans="1:6" ht="20" customHeight="1">
      <c r="A1037" s="12" t="s">
        <v>2483</v>
      </c>
      <c r="B1037" s="90" t="s">
        <v>3183</v>
      </c>
      <c r="C1037" s="9">
        <v>0</v>
      </c>
      <c r="D1037" s="6" t="s">
        <v>591</v>
      </c>
      <c r="E1037" s="64" t="s">
        <v>5354</v>
      </c>
    </row>
    <row r="1038" spans="1:6" ht="20" customHeight="1">
      <c r="A1038" s="12" t="s">
        <v>2484</v>
      </c>
      <c r="B1038" s="90" t="s">
        <v>3184</v>
      </c>
      <c r="C1038" s="9">
        <v>0</v>
      </c>
      <c r="D1038" s="6" t="s">
        <v>591</v>
      </c>
    </row>
    <row r="1039" spans="1:6" ht="20" customHeight="1">
      <c r="A1039" s="12" t="s">
        <v>2485</v>
      </c>
      <c r="B1039" s="90" t="s">
        <v>3185</v>
      </c>
      <c r="C1039" s="9">
        <v>0</v>
      </c>
      <c r="D1039" s="6" t="s">
        <v>591</v>
      </c>
    </row>
    <row r="1040" spans="1:6" ht="20" customHeight="1">
      <c r="A1040" s="12" t="s">
        <v>2486</v>
      </c>
      <c r="B1040" s="90" t="s">
        <v>3186</v>
      </c>
      <c r="C1040" s="9">
        <v>0</v>
      </c>
      <c r="D1040" s="6" t="s">
        <v>591</v>
      </c>
    </row>
    <row r="1041" spans="1:6" ht="20" customHeight="1">
      <c r="A1041" s="12" t="s">
        <v>2487</v>
      </c>
      <c r="B1041" s="91" t="s">
        <v>3187</v>
      </c>
      <c r="C1041" s="38">
        <v>0</v>
      </c>
      <c r="D1041" s="31" t="s">
        <v>591</v>
      </c>
      <c r="E1041" s="35"/>
      <c r="F1041" s="31"/>
    </row>
    <row r="1042" spans="1:6" ht="20" customHeight="1">
      <c r="A1042" s="12" t="s">
        <v>2488</v>
      </c>
      <c r="B1042" s="89" t="s">
        <v>3188</v>
      </c>
      <c r="C1042" s="62">
        <v>0</v>
      </c>
      <c r="D1042" s="44" t="s">
        <v>591</v>
      </c>
      <c r="E1042" s="63" t="s">
        <v>5355</v>
      </c>
      <c r="F1042" s="44"/>
    </row>
    <row r="1043" spans="1:6" ht="20" customHeight="1">
      <c r="A1043" s="12" t="s">
        <v>2489</v>
      </c>
      <c r="B1043" s="89" t="s">
        <v>3189</v>
      </c>
      <c r="C1043" s="62">
        <v>0</v>
      </c>
      <c r="D1043" s="44" t="s">
        <v>591</v>
      </c>
      <c r="E1043" s="67" t="s">
        <v>5356</v>
      </c>
      <c r="F1043" s="44"/>
    </row>
    <row r="1044" spans="1:6" ht="20" customHeight="1">
      <c r="A1044" s="12" t="s">
        <v>2490</v>
      </c>
      <c r="B1044" s="89" t="s">
        <v>3190</v>
      </c>
      <c r="C1044" s="62">
        <v>0</v>
      </c>
      <c r="D1044" s="44" t="s">
        <v>591</v>
      </c>
      <c r="E1044" s="67" t="s">
        <v>5357</v>
      </c>
      <c r="F1044" s="44"/>
    </row>
    <row r="1045" spans="1:6" ht="20" customHeight="1">
      <c r="A1045" s="12" t="s">
        <v>2491</v>
      </c>
      <c r="B1045" s="89" t="s">
        <v>3191</v>
      </c>
      <c r="C1045" s="62">
        <v>0</v>
      </c>
      <c r="D1045" s="44" t="s">
        <v>591</v>
      </c>
      <c r="E1045" s="67" t="s">
        <v>5358</v>
      </c>
      <c r="F1045" s="44"/>
    </row>
    <row r="1046" spans="1:6" ht="20" customHeight="1">
      <c r="A1046" s="12" t="s">
        <v>2492</v>
      </c>
      <c r="B1046" s="91" t="s">
        <v>3192</v>
      </c>
      <c r="C1046" s="38">
        <v>0</v>
      </c>
      <c r="D1046" s="31" t="s">
        <v>591</v>
      </c>
      <c r="E1046" s="70" t="s">
        <v>5359</v>
      </c>
      <c r="F1046" s="31"/>
    </row>
    <row r="1047" spans="1:6" ht="20" customHeight="1">
      <c r="A1047" s="12" t="s">
        <v>2493</v>
      </c>
      <c r="B1047" s="89" t="s">
        <v>3193</v>
      </c>
      <c r="C1047" s="62">
        <v>0</v>
      </c>
      <c r="D1047" s="44" t="s">
        <v>591</v>
      </c>
      <c r="E1047" s="63"/>
      <c r="F1047" s="44"/>
    </row>
    <row r="1048" spans="1:6" ht="20" customHeight="1">
      <c r="A1048" s="12" t="s">
        <v>2494</v>
      </c>
      <c r="B1048" s="89" t="s">
        <v>3194</v>
      </c>
      <c r="C1048" s="62">
        <v>0</v>
      </c>
      <c r="D1048" s="44" t="s">
        <v>591</v>
      </c>
      <c r="E1048" s="71" t="s">
        <v>5360</v>
      </c>
      <c r="F1048" s="44"/>
    </row>
    <row r="1049" spans="1:6" ht="20" customHeight="1">
      <c r="A1049" s="12" t="s">
        <v>2495</v>
      </c>
      <c r="B1049" s="89" t="s">
        <v>3195</v>
      </c>
      <c r="C1049" s="62">
        <v>0</v>
      </c>
      <c r="D1049" s="44" t="s">
        <v>591</v>
      </c>
      <c r="E1049" s="69" t="s">
        <v>5361</v>
      </c>
      <c r="F1049" s="44"/>
    </row>
    <row r="1050" spans="1:6" ht="20" customHeight="1">
      <c r="A1050" s="12" t="s">
        <v>2496</v>
      </c>
      <c r="B1050" s="89" t="s">
        <v>3196</v>
      </c>
      <c r="C1050" s="62">
        <v>0</v>
      </c>
      <c r="D1050" s="44" t="s">
        <v>591</v>
      </c>
      <c r="E1050" s="63" t="s">
        <v>7524</v>
      </c>
      <c r="F1050" s="44"/>
    </row>
    <row r="1051" spans="1:6" ht="20" customHeight="1">
      <c r="A1051" s="12" t="s">
        <v>2497</v>
      </c>
      <c r="B1051" s="89" t="s">
        <v>3197</v>
      </c>
      <c r="C1051" s="62">
        <v>0</v>
      </c>
      <c r="D1051" s="44" t="s">
        <v>591</v>
      </c>
      <c r="E1051" s="63" t="s">
        <v>7525</v>
      </c>
      <c r="F1051" s="11"/>
    </row>
    <row r="1052" spans="1:6" ht="20" customHeight="1">
      <c r="A1052" s="12" t="s">
        <v>2498</v>
      </c>
      <c r="B1052" s="89" t="s">
        <v>3198</v>
      </c>
      <c r="C1052" s="62">
        <v>0</v>
      </c>
      <c r="D1052" s="44" t="s">
        <v>591</v>
      </c>
      <c r="E1052" s="63" t="s">
        <v>7665</v>
      </c>
      <c r="F1052" s="64"/>
    </row>
    <row r="1053" spans="1:6" ht="20" customHeight="1">
      <c r="A1053" s="12" t="s">
        <v>2499</v>
      </c>
      <c r="B1053" s="89" t="s">
        <v>3199</v>
      </c>
      <c r="C1053" s="62">
        <v>0</v>
      </c>
      <c r="D1053" s="44" t="s">
        <v>591</v>
      </c>
      <c r="E1053" s="63" t="s">
        <v>7559</v>
      </c>
      <c r="F1053" s="64"/>
    </row>
    <row r="1054" spans="1:6" ht="20" customHeight="1">
      <c r="A1054" s="12" t="s">
        <v>2500</v>
      </c>
      <c r="B1054" s="89" t="s">
        <v>3200</v>
      </c>
      <c r="C1054" s="62">
        <v>0</v>
      </c>
      <c r="D1054" s="44" t="s">
        <v>591</v>
      </c>
      <c r="E1054" s="63"/>
      <c r="F1054" s="8"/>
    </row>
    <row r="1055" spans="1:6" ht="20" customHeight="1">
      <c r="A1055" s="12" t="s">
        <v>2501</v>
      </c>
      <c r="B1055" s="89" t="s">
        <v>3201</v>
      </c>
      <c r="C1055" s="62">
        <v>0</v>
      </c>
      <c r="D1055" s="44" t="s">
        <v>591</v>
      </c>
      <c r="E1055" s="63"/>
      <c r="F1055" s="8"/>
    </row>
    <row r="1056" spans="1:6" ht="20" customHeight="1">
      <c r="A1056" s="12" t="s">
        <v>2502</v>
      </c>
      <c r="B1056" s="89" t="s">
        <v>3202</v>
      </c>
      <c r="C1056" s="62">
        <v>0</v>
      </c>
      <c r="D1056" s="44" t="s">
        <v>591</v>
      </c>
      <c r="E1056" s="63"/>
      <c r="F1056" s="74"/>
    </row>
    <row r="1057" spans="1:6" ht="20" customHeight="1">
      <c r="A1057" s="12" t="s">
        <v>2503</v>
      </c>
      <c r="B1057" s="89" t="s">
        <v>3203</v>
      </c>
      <c r="C1057" s="62">
        <v>0</v>
      </c>
      <c r="D1057" s="44" t="s">
        <v>591</v>
      </c>
      <c r="E1057" s="63"/>
      <c r="F1057" s="74"/>
    </row>
    <row r="1058" spans="1:6" ht="20" customHeight="1">
      <c r="A1058" s="12" t="s">
        <v>2504</v>
      </c>
      <c r="B1058" s="89" t="s">
        <v>3204</v>
      </c>
      <c r="C1058" s="62">
        <v>0</v>
      </c>
      <c r="D1058" s="44" t="s">
        <v>591</v>
      </c>
      <c r="E1058" s="63"/>
      <c r="F1058" s="74"/>
    </row>
    <row r="1059" spans="1:6" ht="20" customHeight="1">
      <c r="A1059" s="12" t="s">
        <v>2505</v>
      </c>
      <c r="B1059" s="89" t="s">
        <v>3205</v>
      </c>
      <c r="C1059" s="62">
        <v>0</v>
      </c>
      <c r="D1059" s="44" t="s">
        <v>591</v>
      </c>
      <c r="E1059" s="63"/>
      <c r="F1059" s="44"/>
    </row>
    <row r="1060" spans="1:6" ht="20" customHeight="1">
      <c r="A1060" s="12" t="s">
        <v>2506</v>
      </c>
      <c r="B1060" s="89" t="s">
        <v>3206</v>
      </c>
      <c r="C1060" s="62">
        <v>0</v>
      </c>
      <c r="D1060" s="44" t="s">
        <v>591</v>
      </c>
      <c r="E1060" s="63"/>
      <c r="F1060" s="44"/>
    </row>
    <row r="1061" spans="1:6" ht="20" customHeight="1">
      <c r="A1061" s="12" t="s">
        <v>2507</v>
      </c>
      <c r="B1061" s="89" t="s">
        <v>3207</v>
      </c>
      <c r="C1061" s="62">
        <v>0</v>
      </c>
      <c r="D1061" s="44" t="s">
        <v>591</v>
      </c>
      <c r="E1061" s="63"/>
      <c r="F1061" s="44"/>
    </row>
    <row r="1062" spans="1:6" ht="20" customHeight="1">
      <c r="A1062" s="12" t="s">
        <v>2508</v>
      </c>
      <c r="B1062" s="89" t="s">
        <v>3208</v>
      </c>
      <c r="C1062" s="62">
        <v>0</v>
      </c>
      <c r="D1062" s="44" t="s">
        <v>591</v>
      </c>
      <c r="E1062" s="63"/>
      <c r="F1062" s="44"/>
    </row>
    <row r="1063" spans="1:6" ht="20" customHeight="1">
      <c r="A1063" s="12" t="s">
        <v>2509</v>
      </c>
      <c r="B1063" s="89" t="s">
        <v>3209</v>
      </c>
      <c r="C1063" s="62">
        <v>0</v>
      </c>
      <c r="D1063" s="44" t="s">
        <v>591</v>
      </c>
      <c r="E1063" s="63"/>
      <c r="F1063" s="44"/>
    </row>
    <row r="1064" spans="1:6" ht="20" customHeight="1">
      <c r="A1064" s="12" t="s">
        <v>2510</v>
      </c>
      <c r="B1064" s="89" t="s">
        <v>3210</v>
      </c>
      <c r="C1064" s="62">
        <v>0</v>
      </c>
      <c r="D1064" s="44" t="s">
        <v>591</v>
      </c>
      <c r="E1064" s="63"/>
      <c r="F1064" s="44"/>
    </row>
    <row r="1065" spans="1:6" ht="20" customHeight="1">
      <c r="A1065" s="12" t="s">
        <v>2511</v>
      </c>
      <c r="B1065" s="89" t="s">
        <v>3211</v>
      </c>
      <c r="C1065" s="62">
        <v>0</v>
      </c>
      <c r="D1065" s="44" t="s">
        <v>591</v>
      </c>
      <c r="E1065" s="63"/>
      <c r="F1065" s="44"/>
    </row>
    <row r="1066" spans="1:6" ht="20" customHeight="1">
      <c r="A1066" s="12" t="s">
        <v>2512</v>
      </c>
      <c r="B1066" s="89" t="s">
        <v>3212</v>
      </c>
      <c r="C1066" s="62">
        <v>0</v>
      </c>
      <c r="D1066" s="44" t="s">
        <v>591</v>
      </c>
      <c r="E1066" s="63"/>
      <c r="F1066" s="44"/>
    </row>
    <row r="1067" spans="1:6" ht="20" customHeight="1">
      <c r="A1067" s="12" t="s">
        <v>2513</v>
      </c>
      <c r="B1067" s="89" t="s">
        <v>3213</v>
      </c>
      <c r="C1067" s="62">
        <v>0</v>
      </c>
      <c r="D1067" s="44" t="s">
        <v>591</v>
      </c>
      <c r="E1067" s="63"/>
      <c r="F1067" s="44"/>
    </row>
    <row r="1068" spans="1:6" ht="20" customHeight="1">
      <c r="A1068" s="12" t="s">
        <v>2514</v>
      </c>
      <c r="B1068" s="89" t="s">
        <v>3214</v>
      </c>
      <c r="C1068" s="62">
        <v>0</v>
      </c>
      <c r="D1068" s="44" t="s">
        <v>591</v>
      </c>
      <c r="E1068" s="63"/>
      <c r="F1068" s="44"/>
    </row>
    <row r="1069" spans="1:6" ht="20" customHeight="1">
      <c r="A1069" s="12" t="s">
        <v>2515</v>
      </c>
      <c r="B1069" s="89" t="s">
        <v>3215</v>
      </c>
      <c r="C1069" s="62">
        <v>0</v>
      </c>
      <c r="D1069" s="44" t="s">
        <v>591</v>
      </c>
      <c r="E1069" s="63"/>
      <c r="F1069" s="44"/>
    </row>
    <row r="1070" spans="1:6" ht="20" customHeight="1">
      <c r="A1070" s="12" t="s">
        <v>2516</v>
      </c>
      <c r="B1070" s="89" t="s">
        <v>3216</v>
      </c>
      <c r="C1070" s="62">
        <v>0</v>
      </c>
      <c r="D1070" s="44" t="s">
        <v>591</v>
      </c>
      <c r="E1070" s="63"/>
      <c r="F1070" s="44"/>
    </row>
    <row r="1071" spans="1:6" ht="20" customHeight="1">
      <c r="A1071" s="12" t="s">
        <v>2517</v>
      </c>
      <c r="B1071" s="89" t="s">
        <v>3217</v>
      </c>
      <c r="C1071" s="62">
        <v>0</v>
      </c>
      <c r="D1071" s="44" t="s">
        <v>591</v>
      </c>
      <c r="E1071" s="63"/>
      <c r="F1071" s="44"/>
    </row>
    <row r="1072" spans="1:6" ht="20" customHeight="1">
      <c r="A1072" s="12" t="s">
        <v>2518</v>
      </c>
      <c r="B1072" s="89" t="s">
        <v>3218</v>
      </c>
      <c r="C1072" s="62">
        <v>0</v>
      </c>
      <c r="D1072" s="44" t="s">
        <v>591</v>
      </c>
      <c r="E1072" s="63"/>
      <c r="F1072" s="44"/>
    </row>
    <row r="1073" spans="1:6" ht="20" customHeight="1">
      <c r="A1073" s="12" t="s">
        <v>2519</v>
      </c>
      <c r="B1073" s="89" t="s">
        <v>3219</v>
      </c>
      <c r="C1073" s="62">
        <v>0</v>
      </c>
      <c r="D1073" s="44" t="s">
        <v>591</v>
      </c>
      <c r="E1073" s="63"/>
      <c r="F1073" s="44"/>
    </row>
    <row r="1074" spans="1:6" ht="20" customHeight="1">
      <c r="A1074" s="12" t="s">
        <v>2520</v>
      </c>
      <c r="B1074" s="89" t="s">
        <v>3220</v>
      </c>
      <c r="C1074" s="62">
        <v>0</v>
      </c>
      <c r="D1074" s="44" t="s">
        <v>591</v>
      </c>
      <c r="E1074" s="63"/>
      <c r="F1074" s="44"/>
    </row>
    <row r="1075" spans="1:6" ht="20" customHeight="1">
      <c r="A1075" s="12" t="s">
        <v>2521</v>
      </c>
      <c r="B1075" s="89" t="s">
        <v>3221</v>
      </c>
      <c r="C1075" s="62">
        <v>0</v>
      </c>
      <c r="D1075" s="44" t="s">
        <v>591</v>
      </c>
      <c r="E1075" s="63"/>
      <c r="F1075" s="44"/>
    </row>
    <row r="1076" spans="1:6" ht="20" customHeight="1">
      <c r="A1076" s="12" t="s">
        <v>2522</v>
      </c>
      <c r="B1076" s="89" t="s">
        <v>3222</v>
      </c>
      <c r="C1076" s="62">
        <v>0</v>
      </c>
      <c r="D1076" s="44" t="s">
        <v>591</v>
      </c>
      <c r="E1076" s="63"/>
      <c r="F1076" s="44"/>
    </row>
    <row r="1077" spans="1:6" ht="20" customHeight="1">
      <c r="A1077" s="12" t="s">
        <v>2523</v>
      </c>
      <c r="B1077" s="89" t="s">
        <v>3223</v>
      </c>
      <c r="C1077" s="62">
        <v>0</v>
      </c>
      <c r="D1077" s="44" t="s">
        <v>591</v>
      </c>
      <c r="E1077" s="63"/>
      <c r="F1077" s="44"/>
    </row>
    <row r="1078" spans="1:6" ht="20" customHeight="1">
      <c r="A1078" s="12" t="s">
        <v>2524</v>
      </c>
      <c r="B1078" s="89" t="s">
        <v>3224</v>
      </c>
      <c r="C1078" s="62">
        <v>0</v>
      </c>
      <c r="D1078" s="44" t="s">
        <v>591</v>
      </c>
      <c r="E1078" s="63"/>
      <c r="F1078" s="44"/>
    </row>
    <row r="1079" spans="1:6" ht="20" customHeight="1">
      <c r="A1079" s="12" t="s">
        <v>2525</v>
      </c>
      <c r="B1079" s="89" t="s">
        <v>3225</v>
      </c>
      <c r="C1079" s="62">
        <v>0</v>
      </c>
      <c r="D1079" s="44" t="s">
        <v>591</v>
      </c>
      <c r="E1079" s="63"/>
      <c r="F1079" s="44"/>
    </row>
    <row r="1080" spans="1:6" ht="20" customHeight="1">
      <c r="A1080" s="12" t="s">
        <v>2526</v>
      </c>
      <c r="B1080" s="89" t="s">
        <v>3226</v>
      </c>
      <c r="C1080" s="62">
        <v>0</v>
      </c>
      <c r="D1080" s="44" t="s">
        <v>591</v>
      </c>
      <c r="E1080" s="63"/>
      <c r="F1080" s="44"/>
    </row>
    <row r="1081" spans="1:6" ht="20" customHeight="1">
      <c r="A1081" s="12" t="s">
        <v>2527</v>
      </c>
      <c r="B1081" s="89" t="s">
        <v>3227</v>
      </c>
      <c r="C1081" s="62">
        <v>0</v>
      </c>
      <c r="D1081" s="44" t="s">
        <v>591</v>
      </c>
      <c r="E1081" s="63"/>
      <c r="F1081" s="44"/>
    </row>
    <row r="1082" spans="1:6" ht="20" customHeight="1">
      <c r="A1082" s="12" t="s">
        <v>2528</v>
      </c>
      <c r="B1082" s="89" t="s">
        <v>3228</v>
      </c>
      <c r="C1082" s="62">
        <v>0</v>
      </c>
      <c r="D1082" s="44" t="s">
        <v>591</v>
      </c>
      <c r="E1082" s="63"/>
      <c r="F1082" s="44"/>
    </row>
    <row r="1083" spans="1:6" ht="20" customHeight="1">
      <c r="A1083" s="12" t="s">
        <v>2529</v>
      </c>
      <c r="B1083" s="91" t="s">
        <v>3229</v>
      </c>
      <c r="C1083" s="38">
        <v>0</v>
      </c>
      <c r="D1083" s="31" t="s">
        <v>591</v>
      </c>
      <c r="E1083" s="35"/>
      <c r="F1083" s="31"/>
    </row>
    <row r="1084" spans="1:6" ht="20" customHeight="1">
      <c r="A1084" s="12" t="s">
        <v>2530</v>
      </c>
      <c r="B1084" s="90" t="s">
        <v>3230</v>
      </c>
      <c r="C1084" s="9">
        <v>0</v>
      </c>
      <c r="D1084" s="6" t="s">
        <v>591</v>
      </c>
      <c r="E1084" s="11" t="s">
        <v>7502</v>
      </c>
    </row>
    <row r="1085" spans="1:6" ht="20" customHeight="1">
      <c r="A1085" s="12" t="s">
        <v>2531</v>
      </c>
      <c r="B1085" s="90" t="s">
        <v>3231</v>
      </c>
      <c r="C1085" s="9">
        <v>0</v>
      </c>
      <c r="D1085" s="6" t="s">
        <v>591</v>
      </c>
      <c r="E1085" s="64" t="s">
        <v>7503</v>
      </c>
    </row>
    <row r="1086" spans="1:6" ht="20" customHeight="1">
      <c r="A1086" s="12" t="s">
        <v>2532</v>
      </c>
      <c r="B1086" s="90" t="s">
        <v>3232</v>
      </c>
      <c r="C1086" s="9">
        <v>0</v>
      </c>
      <c r="D1086" s="6" t="s">
        <v>591</v>
      </c>
      <c r="E1086" s="11" t="s">
        <v>7346</v>
      </c>
    </row>
    <row r="1087" spans="1:6" ht="20" customHeight="1">
      <c r="A1087" s="12" t="s">
        <v>2533</v>
      </c>
      <c r="B1087" s="90" t="s">
        <v>3233</v>
      </c>
      <c r="C1087" s="9">
        <v>0</v>
      </c>
      <c r="D1087" s="6" t="s">
        <v>591</v>
      </c>
      <c r="E1087" s="11" t="s">
        <v>7347</v>
      </c>
    </row>
    <row r="1088" spans="1:6" ht="20" customHeight="1">
      <c r="A1088" s="12" t="s">
        <v>2534</v>
      </c>
      <c r="B1088" s="90" t="s">
        <v>3234</v>
      </c>
      <c r="C1088" s="9">
        <v>0</v>
      </c>
      <c r="D1088" s="6" t="s">
        <v>591</v>
      </c>
      <c r="E1088" s="11" t="s">
        <v>7560</v>
      </c>
    </row>
    <row r="1089" spans="1:5" ht="20" customHeight="1">
      <c r="A1089" s="12" t="s">
        <v>2535</v>
      </c>
      <c r="B1089" s="90" t="s">
        <v>3235</v>
      </c>
      <c r="C1089" s="9">
        <v>0</v>
      </c>
      <c r="D1089" s="6" t="s">
        <v>591</v>
      </c>
      <c r="E1089" s="11" t="s">
        <v>7561</v>
      </c>
    </row>
    <row r="1090" spans="1:5" ht="20" customHeight="1">
      <c r="A1090" s="12" t="s">
        <v>2536</v>
      </c>
      <c r="B1090" s="90" t="s">
        <v>3236</v>
      </c>
      <c r="C1090" s="9">
        <v>0</v>
      </c>
      <c r="D1090" s="6" t="s">
        <v>591</v>
      </c>
    </row>
    <row r="1091" spans="1:5" ht="20" customHeight="1">
      <c r="A1091" s="12" t="s">
        <v>2537</v>
      </c>
      <c r="B1091" s="90" t="s">
        <v>3237</v>
      </c>
      <c r="C1091" s="9">
        <v>0</v>
      </c>
      <c r="D1091" s="6" t="s">
        <v>591</v>
      </c>
    </row>
    <row r="1092" spans="1:5" ht="20" customHeight="1">
      <c r="A1092" s="12" t="s">
        <v>2538</v>
      </c>
      <c r="B1092" s="90" t="s">
        <v>3238</v>
      </c>
      <c r="C1092" s="9">
        <v>0</v>
      </c>
      <c r="D1092" s="6" t="s">
        <v>591</v>
      </c>
    </row>
    <row r="1093" spans="1:5" ht="20" customHeight="1">
      <c r="A1093" s="12" t="s">
        <v>2539</v>
      </c>
      <c r="B1093" s="90" t="s">
        <v>3239</v>
      </c>
      <c r="C1093" s="9">
        <v>0</v>
      </c>
      <c r="D1093" s="6" t="s">
        <v>591</v>
      </c>
    </row>
    <row r="1094" spans="1:5" ht="20" customHeight="1">
      <c r="A1094" s="12" t="s">
        <v>2540</v>
      </c>
      <c r="B1094" s="90" t="s">
        <v>3240</v>
      </c>
      <c r="C1094" s="9">
        <v>0</v>
      </c>
      <c r="D1094" s="6" t="s">
        <v>591</v>
      </c>
    </row>
    <row r="1095" spans="1:5" ht="20" customHeight="1">
      <c r="A1095" s="12" t="s">
        <v>2541</v>
      </c>
      <c r="B1095" s="90" t="s">
        <v>3241</v>
      </c>
      <c r="C1095" s="9">
        <v>0</v>
      </c>
      <c r="D1095" s="6" t="s">
        <v>591</v>
      </c>
    </row>
    <row r="1096" spans="1:5" ht="20" customHeight="1">
      <c r="A1096" s="12" t="s">
        <v>2542</v>
      </c>
      <c r="B1096" s="90" t="s">
        <v>3242</v>
      </c>
      <c r="C1096" s="9">
        <v>0</v>
      </c>
      <c r="D1096" s="6" t="s">
        <v>591</v>
      </c>
    </row>
    <row r="1097" spans="1:5" ht="20" customHeight="1">
      <c r="A1097" s="12" t="s">
        <v>2543</v>
      </c>
      <c r="B1097" s="90" t="s">
        <v>3243</v>
      </c>
      <c r="C1097" s="9">
        <v>0</v>
      </c>
      <c r="D1097" s="6" t="s">
        <v>591</v>
      </c>
    </row>
    <row r="1098" spans="1:5" ht="20" customHeight="1">
      <c r="A1098" s="12" t="s">
        <v>2544</v>
      </c>
      <c r="B1098" s="90" t="s">
        <v>3244</v>
      </c>
      <c r="C1098" s="9">
        <v>0</v>
      </c>
      <c r="D1098" s="6" t="s">
        <v>591</v>
      </c>
    </row>
    <row r="1099" spans="1:5" ht="20" customHeight="1">
      <c r="A1099" s="12" t="s">
        <v>2545</v>
      </c>
      <c r="B1099" s="90" t="s">
        <v>3245</v>
      </c>
      <c r="C1099" s="9">
        <v>0</v>
      </c>
      <c r="D1099" s="6" t="s">
        <v>591</v>
      </c>
    </row>
    <row r="1100" spans="1:5" ht="20" customHeight="1">
      <c r="A1100" s="12" t="s">
        <v>2546</v>
      </c>
      <c r="B1100" s="90" t="s">
        <v>3246</v>
      </c>
      <c r="C1100" s="9">
        <v>0</v>
      </c>
      <c r="D1100" s="6" t="s">
        <v>591</v>
      </c>
    </row>
    <row r="1101" spans="1:5" ht="20" customHeight="1">
      <c r="A1101" s="12" t="s">
        <v>2547</v>
      </c>
      <c r="B1101" s="90" t="s">
        <v>3247</v>
      </c>
      <c r="C1101" s="9">
        <v>0</v>
      </c>
      <c r="D1101" s="6" t="s">
        <v>591</v>
      </c>
    </row>
    <row r="1102" spans="1:5" ht="20" customHeight="1">
      <c r="A1102" s="12" t="s">
        <v>2548</v>
      </c>
      <c r="B1102" s="90" t="s">
        <v>3248</v>
      </c>
      <c r="C1102" s="9">
        <v>0</v>
      </c>
      <c r="D1102" s="6" t="s">
        <v>591</v>
      </c>
    </row>
    <row r="1103" spans="1:5" ht="20" customHeight="1">
      <c r="A1103" s="12" t="s">
        <v>2549</v>
      </c>
      <c r="B1103" s="90" t="s">
        <v>3249</v>
      </c>
      <c r="C1103" s="9">
        <v>0</v>
      </c>
      <c r="D1103" s="6" t="s">
        <v>591</v>
      </c>
    </row>
    <row r="1104" spans="1:5" ht="20" customHeight="1">
      <c r="A1104" s="12" t="s">
        <v>2550</v>
      </c>
      <c r="B1104" s="90" t="s">
        <v>3250</v>
      </c>
      <c r="C1104" s="9">
        <v>0</v>
      </c>
      <c r="D1104" s="6" t="s">
        <v>591</v>
      </c>
    </row>
    <row r="1105" spans="1:6" ht="20" customHeight="1">
      <c r="A1105" s="12" t="s">
        <v>2551</v>
      </c>
      <c r="B1105" s="90" t="s">
        <v>3251</v>
      </c>
      <c r="C1105" s="9">
        <v>0</v>
      </c>
      <c r="D1105" s="6" t="s">
        <v>591</v>
      </c>
    </row>
    <row r="1106" spans="1:6" ht="20" customHeight="1">
      <c r="A1106" s="12" t="s">
        <v>2552</v>
      </c>
      <c r="B1106" s="90" t="s">
        <v>3252</v>
      </c>
      <c r="C1106" s="9">
        <v>0</v>
      </c>
      <c r="D1106" s="6" t="s">
        <v>591</v>
      </c>
    </row>
    <row r="1107" spans="1:6" ht="20" customHeight="1">
      <c r="A1107" s="12" t="s">
        <v>2553</v>
      </c>
      <c r="B1107" s="90" t="s">
        <v>3253</v>
      </c>
      <c r="C1107" s="9">
        <v>0</v>
      </c>
      <c r="D1107" s="6" t="s">
        <v>591</v>
      </c>
    </row>
    <row r="1108" spans="1:6" ht="20" customHeight="1">
      <c r="A1108" s="12" t="s">
        <v>2554</v>
      </c>
      <c r="B1108" s="90" t="s">
        <v>3254</v>
      </c>
      <c r="C1108" s="9">
        <v>0</v>
      </c>
      <c r="D1108" s="6" t="s">
        <v>591</v>
      </c>
    </row>
    <row r="1109" spans="1:6" ht="20" customHeight="1">
      <c r="A1109" s="12" t="s">
        <v>2555</v>
      </c>
      <c r="B1109" s="90" t="s">
        <v>3255</v>
      </c>
      <c r="C1109" s="9">
        <v>0</v>
      </c>
      <c r="D1109" s="6" t="s">
        <v>591</v>
      </c>
    </row>
    <row r="1110" spans="1:6" ht="20" customHeight="1">
      <c r="A1110" s="12" t="s">
        <v>2556</v>
      </c>
      <c r="B1110" s="90" t="s">
        <v>3256</v>
      </c>
      <c r="C1110" s="9">
        <v>0</v>
      </c>
      <c r="D1110" s="6" t="s">
        <v>591</v>
      </c>
    </row>
    <row r="1111" spans="1:6" ht="20" customHeight="1">
      <c r="A1111" s="12" t="s">
        <v>2557</v>
      </c>
      <c r="B1111" s="90" t="s">
        <v>3257</v>
      </c>
      <c r="C1111" s="9">
        <v>0</v>
      </c>
      <c r="D1111" s="6" t="s">
        <v>591</v>
      </c>
    </row>
    <row r="1112" spans="1:6" ht="20" customHeight="1">
      <c r="A1112" s="12" t="s">
        <v>2558</v>
      </c>
      <c r="B1112" s="90" t="s">
        <v>3258</v>
      </c>
      <c r="C1112" s="9">
        <v>0</v>
      </c>
      <c r="D1112" s="6" t="s">
        <v>591</v>
      </c>
    </row>
    <row r="1113" spans="1:6" ht="20" customHeight="1">
      <c r="A1113" s="12" t="s">
        <v>2559</v>
      </c>
      <c r="B1113" s="90" t="s">
        <v>3259</v>
      </c>
      <c r="C1113" s="9">
        <v>0</v>
      </c>
      <c r="D1113" s="6" t="s">
        <v>591</v>
      </c>
    </row>
    <row r="1114" spans="1:6" ht="20" customHeight="1">
      <c r="A1114" s="12" t="s">
        <v>2560</v>
      </c>
      <c r="B1114" s="90" t="s">
        <v>3260</v>
      </c>
      <c r="C1114" s="9">
        <v>0</v>
      </c>
      <c r="D1114" s="6" t="s">
        <v>591</v>
      </c>
    </row>
    <row r="1115" spans="1:6" ht="20" customHeight="1">
      <c r="A1115" s="12" t="s">
        <v>2561</v>
      </c>
      <c r="B1115" s="90" t="s">
        <v>3261</v>
      </c>
      <c r="C1115" s="9">
        <v>0</v>
      </c>
      <c r="D1115" s="6" t="s">
        <v>591</v>
      </c>
    </row>
    <row r="1116" spans="1:6" ht="20" customHeight="1">
      <c r="A1116" s="12" t="s">
        <v>2562</v>
      </c>
      <c r="B1116" s="90" t="s">
        <v>3262</v>
      </c>
      <c r="C1116" s="9">
        <v>0</v>
      </c>
      <c r="D1116" s="6" t="s">
        <v>591</v>
      </c>
    </row>
    <row r="1117" spans="1:6" ht="20" customHeight="1">
      <c r="A1117" s="12" t="s">
        <v>2563</v>
      </c>
      <c r="B1117" s="90" t="s">
        <v>3263</v>
      </c>
      <c r="C1117" s="9">
        <v>0</v>
      </c>
      <c r="D1117" s="6" t="s">
        <v>591</v>
      </c>
    </row>
    <row r="1118" spans="1:6" ht="20" customHeight="1">
      <c r="A1118" s="12" t="s">
        <v>2564</v>
      </c>
      <c r="B1118" s="90" t="s">
        <v>3264</v>
      </c>
      <c r="C1118" s="9">
        <v>0</v>
      </c>
      <c r="D1118" s="6" t="s">
        <v>591</v>
      </c>
    </row>
    <row r="1119" spans="1:6" ht="20" customHeight="1">
      <c r="A1119" s="12" t="s">
        <v>2565</v>
      </c>
      <c r="B1119" s="89" t="s">
        <v>3265</v>
      </c>
      <c r="C1119" s="62">
        <v>0</v>
      </c>
      <c r="D1119" s="44" t="s">
        <v>591</v>
      </c>
      <c r="E1119" s="63"/>
      <c r="F1119" s="44"/>
    </row>
    <row r="1120" spans="1:6" ht="20" customHeight="1">
      <c r="A1120" s="12" t="s">
        <v>2566</v>
      </c>
      <c r="B1120" s="91" t="s">
        <v>3266</v>
      </c>
      <c r="C1120" s="38">
        <v>0</v>
      </c>
      <c r="D1120" s="31" t="s">
        <v>591</v>
      </c>
      <c r="E1120" s="35"/>
      <c r="F1120" s="31"/>
    </row>
    <row r="1121" spans="1:6" ht="20" customHeight="1">
      <c r="A1121" s="12" t="s">
        <v>2567</v>
      </c>
      <c r="B1121" s="91" t="s">
        <v>3267</v>
      </c>
      <c r="C1121" s="38">
        <v>0</v>
      </c>
      <c r="D1121" s="31" t="s">
        <v>591</v>
      </c>
      <c r="E1121" s="35"/>
      <c r="F1121" s="31"/>
    </row>
    <row r="1122" spans="1:6" ht="20" customHeight="1">
      <c r="A1122" s="12" t="s">
        <v>2568</v>
      </c>
      <c r="B1122" s="90" t="s">
        <v>3268</v>
      </c>
      <c r="C1122" s="9">
        <v>0</v>
      </c>
      <c r="D1122" s="6" t="s">
        <v>591</v>
      </c>
      <c r="E1122" s="11" t="s">
        <v>7504</v>
      </c>
    </row>
    <row r="1123" spans="1:6" ht="20" customHeight="1">
      <c r="A1123" s="12" t="s">
        <v>2569</v>
      </c>
      <c r="B1123" s="90" t="s">
        <v>3269</v>
      </c>
      <c r="C1123" s="9">
        <v>0</v>
      </c>
      <c r="D1123" s="6" t="s">
        <v>591</v>
      </c>
      <c r="E1123" s="64" t="s">
        <v>7505</v>
      </c>
    </row>
    <row r="1124" spans="1:6" ht="20" customHeight="1">
      <c r="A1124" s="12" t="s">
        <v>2570</v>
      </c>
      <c r="B1124" s="90" t="s">
        <v>3270</v>
      </c>
      <c r="C1124" s="9">
        <v>0</v>
      </c>
      <c r="D1124" s="6" t="s">
        <v>591</v>
      </c>
    </row>
    <row r="1125" spans="1:6" ht="20" customHeight="1">
      <c r="A1125" s="12" t="s">
        <v>2571</v>
      </c>
      <c r="B1125" s="90" t="s">
        <v>3271</v>
      </c>
      <c r="C1125" s="9">
        <v>0</v>
      </c>
      <c r="D1125" s="6" t="s">
        <v>591</v>
      </c>
    </row>
    <row r="1126" spans="1:6" ht="20" customHeight="1">
      <c r="A1126" s="12" t="s">
        <v>2572</v>
      </c>
      <c r="B1126" s="90" t="s">
        <v>3272</v>
      </c>
      <c r="C1126" s="9">
        <v>0</v>
      </c>
      <c r="D1126" s="6" t="s">
        <v>591</v>
      </c>
    </row>
    <row r="1127" spans="1:6" ht="20" customHeight="1">
      <c r="A1127" s="12" t="s">
        <v>2573</v>
      </c>
      <c r="B1127" s="90" t="s">
        <v>3273</v>
      </c>
      <c r="C1127" s="9">
        <v>0</v>
      </c>
      <c r="D1127" s="6" t="s">
        <v>591</v>
      </c>
    </row>
    <row r="1128" spans="1:6" ht="20" customHeight="1">
      <c r="A1128" s="12" t="s">
        <v>2574</v>
      </c>
      <c r="B1128" s="90" t="s">
        <v>3274</v>
      </c>
      <c r="C1128" s="9">
        <v>0</v>
      </c>
      <c r="D1128" s="6" t="s">
        <v>591</v>
      </c>
    </row>
    <row r="1129" spans="1:6" ht="20" customHeight="1">
      <c r="A1129" s="12" t="s">
        <v>2575</v>
      </c>
      <c r="B1129" s="90" t="s">
        <v>3275</v>
      </c>
      <c r="C1129" s="9">
        <v>0</v>
      </c>
      <c r="D1129" s="6" t="s">
        <v>591</v>
      </c>
    </row>
    <row r="1130" spans="1:6" ht="20" customHeight="1">
      <c r="A1130" s="12" t="s">
        <v>2576</v>
      </c>
      <c r="B1130" s="90" t="s">
        <v>3276</v>
      </c>
      <c r="C1130" s="9">
        <v>0</v>
      </c>
      <c r="D1130" s="6" t="s">
        <v>591</v>
      </c>
    </row>
    <row r="1131" spans="1:6" ht="20" customHeight="1">
      <c r="A1131" s="12" t="s">
        <v>2577</v>
      </c>
      <c r="B1131" s="90" t="s">
        <v>3277</v>
      </c>
      <c r="C1131" s="9">
        <v>0</v>
      </c>
      <c r="D1131" s="6" t="s">
        <v>591</v>
      </c>
    </row>
    <row r="1132" spans="1:6" ht="20" customHeight="1">
      <c r="A1132" s="12" t="s">
        <v>2578</v>
      </c>
      <c r="B1132" s="90" t="s">
        <v>3278</v>
      </c>
      <c r="C1132" s="9">
        <v>0</v>
      </c>
      <c r="D1132" s="6" t="s">
        <v>591</v>
      </c>
    </row>
    <row r="1133" spans="1:6" ht="20" customHeight="1">
      <c r="A1133" s="12" t="s">
        <v>2579</v>
      </c>
      <c r="B1133" s="90" t="s">
        <v>3279</v>
      </c>
      <c r="C1133" s="9">
        <v>0</v>
      </c>
      <c r="D1133" s="6" t="s">
        <v>591</v>
      </c>
    </row>
    <row r="1134" spans="1:6" ht="20" customHeight="1">
      <c r="A1134" s="12" t="s">
        <v>2580</v>
      </c>
      <c r="B1134" s="90" t="s">
        <v>3280</v>
      </c>
      <c r="C1134" s="9">
        <v>0</v>
      </c>
      <c r="D1134" s="6" t="s">
        <v>591</v>
      </c>
    </row>
    <row r="1135" spans="1:6" ht="20" customHeight="1">
      <c r="A1135" s="12" t="s">
        <v>2581</v>
      </c>
      <c r="B1135" s="90" t="s">
        <v>3281</v>
      </c>
      <c r="C1135" s="9">
        <v>0</v>
      </c>
      <c r="D1135" s="6" t="s">
        <v>591</v>
      </c>
    </row>
    <row r="1136" spans="1:6" ht="20" customHeight="1">
      <c r="A1136" s="12" t="s">
        <v>2582</v>
      </c>
      <c r="B1136" s="90" t="s">
        <v>3282</v>
      </c>
      <c r="C1136" s="9">
        <v>0</v>
      </c>
      <c r="D1136" s="6" t="s">
        <v>591</v>
      </c>
    </row>
    <row r="1137" spans="1:4" ht="20" customHeight="1">
      <c r="A1137" s="12" t="s">
        <v>2583</v>
      </c>
      <c r="B1137" s="90" t="s">
        <v>3283</v>
      </c>
      <c r="C1137" s="9">
        <v>0</v>
      </c>
      <c r="D1137" s="6" t="s">
        <v>591</v>
      </c>
    </row>
    <row r="1138" spans="1:4" ht="20" customHeight="1">
      <c r="A1138" s="12" t="s">
        <v>2584</v>
      </c>
      <c r="B1138" s="90" t="s">
        <v>3284</v>
      </c>
      <c r="C1138" s="9">
        <v>0</v>
      </c>
      <c r="D1138" s="6" t="s">
        <v>591</v>
      </c>
    </row>
    <row r="1139" spans="1:4" ht="20" customHeight="1">
      <c r="A1139" s="12" t="s">
        <v>2585</v>
      </c>
      <c r="B1139" s="90" t="s">
        <v>3285</v>
      </c>
      <c r="C1139" s="9">
        <v>0</v>
      </c>
      <c r="D1139" s="6" t="s">
        <v>591</v>
      </c>
    </row>
    <row r="1140" spans="1:4" ht="20" customHeight="1">
      <c r="A1140" s="12" t="s">
        <v>2586</v>
      </c>
      <c r="B1140" s="90" t="s">
        <v>3286</v>
      </c>
      <c r="C1140" s="9">
        <v>0</v>
      </c>
      <c r="D1140" s="6" t="s">
        <v>591</v>
      </c>
    </row>
    <row r="1141" spans="1:4" ht="20" customHeight="1">
      <c r="A1141" s="12" t="s">
        <v>2587</v>
      </c>
      <c r="B1141" s="90" t="s">
        <v>3287</v>
      </c>
      <c r="C1141" s="9">
        <v>0</v>
      </c>
      <c r="D1141" s="6" t="s">
        <v>591</v>
      </c>
    </row>
    <row r="1142" spans="1:4" ht="20" customHeight="1">
      <c r="A1142" s="12" t="s">
        <v>2588</v>
      </c>
      <c r="B1142" s="90" t="s">
        <v>3288</v>
      </c>
      <c r="C1142" s="9">
        <v>0</v>
      </c>
      <c r="D1142" s="6" t="s">
        <v>591</v>
      </c>
    </row>
    <row r="1143" spans="1:4" ht="20" customHeight="1">
      <c r="A1143" s="12" t="s">
        <v>2589</v>
      </c>
      <c r="B1143" s="90" t="s">
        <v>3289</v>
      </c>
      <c r="C1143" s="9">
        <v>0</v>
      </c>
      <c r="D1143" s="6" t="s">
        <v>591</v>
      </c>
    </row>
    <row r="1144" spans="1:4" ht="20" customHeight="1">
      <c r="A1144" s="12" t="s">
        <v>2590</v>
      </c>
      <c r="B1144" s="90" t="s">
        <v>3290</v>
      </c>
      <c r="C1144" s="9">
        <v>0</v>
      </c>
      <c r="D1144" s="6" t="s">
        <v>591</v>
      </c>
    </row>
    <row r="1145" spans="1:4" ht="20" customHeight="1">
      <c r="A1145" s="12" t="s">
        <v>2591</v>
      </c>
      <c r="B1145" s="90" t="s">
        <v>3291</v>
      </c>
      <c r="C1145" s="9">
        <v>0</v>
      </c>
      <c r="D1145" s="6" t="s">
        <v>591</v>
      </c>
    </row>
    <row r="1146" spans="1:4" ht="20" customHeight="1">
      <c r="A1146" s="12" t="s">
        <v>2592</v>
      </c>
      <c r="B1146" s="90" t="s">
        <v>3292</v>
      </c>
      <c r="C1146" s="9">
        <v>0</v>
      </c>
      <c r="D1146" s="6" t="s">
        <v>591</v>
      </c>
    </row>
    <row r="1147" spans="1:4" ht="20" customHeight="1">
      <c r="A1147" s="12" t="s">
        <v>2593</v>
      </c>
      <c r="B1147" s="90" t="s">
        <v>3293</v>
      </c>
      <c r="C1147" s="9">
        <v>0</v>
      </c>
      <c r="D1147" s="6" t="s">
        <v>591</v>
      </c>
    </row>
    <row r="1148" spans="1:4" ht="20" customHeight="1">
      <c r="A1148" s="12" t="s">
        <v>2594</v>
      </c>
      <c r="B1148" s="90" t="s">
        <v>3294</v>
      </c>
      <c r="C1148" s="9">
        <v>0</v>
      </c>
      <c r="D1148" s="6" t="s">
        <v>591</v>
      </c>
    </row>
    <row r="1149" spans="1:4" ht="20" customHeight="1">
      <c r="A1149" s="12" t="s">
        <v>2595</v>
      </c>
      <c r="B1149" s="90" t="s">
        <v>3295</v>
      </c>
      <c r="C1149" s="9">
        <v>0</v>
      </c>
      <c r="D1149" s="6" t="s">
        <v>591</v>
      </c>
    </row>
    <row r="1150" spans="1:4" ht="20" customHeight="1">
      <c r="A1150" s="12" t="s">
        <v>2596</v>
      </c>
      <c r="B1150" s="90" t="s">
        <v>3296</v>
      </c>
      <c r="C1150" s="9">
        <v>0</v>
      </c>
      <c r="D1150" s="6" t="s">
        <v>591</v>
      </c>
    </row>
    <row r="1151" spans="1:4" ht="20" customHeight="1">
      <c r="A1151" s="12" t="s">
        <v>2597</v>
      </c>
      <c r="B1151" s="90" t="s">
        <v>3297</v>
      </c>
      <c r="C1151" s="9">
        <v>0</v>
      </c>
      <c r="D1151" s="6" t="s">
        <v>591</v>
      </c>
    </row>
    <row r="1152" spans="1:4" ht="20" customHeight="1">
      <c r="A1152" s="12" t="s">
        <v>2598</v>
      </c>
      <c r="B1152" s="90" t="s">
        <v>3298</v>
      </c>
      <c r="C1152" s="9">
        <v>0</v>
      </c>
      <c r="D1152" s="6" t="s">
        <v>591</v>
      </c>
    </row>
    <row r="1153" spans="1:6" ht="20" customHeight="1">
      <c r="A1153" s="12" t="s">
        <v>2599</v>
      </c>
      <c r="B1153" s="90" t="s">
        <v>3299</v>
      </c>
      <c r="C1153" s="9">
        <v>0</v>
      </c>
      <c r="D1153" s="6" t="s">
        <v>591</v>
      </c>
    </row>
    <row r="1154" spans="1:6" ht="20" customHeight="1">
      <c r="A1154" s="12" t="s">
        <v>2600</v>
      </c>
      <c r="B1154" s="90" t="s">
        <v>3300</v>
      </c>
      <c r="C1154" s="9">
        <v>0</v>
      </c>
      <c r="D1154" s="6" t="s">
        <v>591</v>
      </c>
    </row>
    <row r="1155" spans="1:6" ht="20" customHeight="1">
      <c r="A1155" s="12" t="s">
        <v>2601</v>
      </c>
      <c r="B1155" s="90" t="s">
        <v>3301</v>
      </c>
      <c r="C1155" s="9">
        <v>0</v>
      </c>
      <c r="D1155" s="6" t="s">
        <v>591</v>
      </c>
    </row>
    <row r="1156" spans="1:6" ht="20" customHeight="1">
      <c r="A1156" s="12" t="s">
        <v>2602</v>
      </c>
      <c r="B1156" s="90" t="s">
        <v>3302</v>
      </c>
      <c r="C1156" s="9">
        <v>0</v>
      </c>
      <c r="D1156" s="6" t="s">
        <v>591</v>
      </c>
    </row>
    <row r="1157" spans="1:6" ht="20" customHeight="1">
      <c r="A1157" s="12" t="s">
        <v>2603</v>
      </c>
      <c r="B1157" s="89" t="s">
        <v>3303</v>
      </c>
      <c r="C1157" s="62">
        <v>0</v>
      </c>
      <c r="D1157" s="44" t="s">
        <v>591</v>
      </c>
      <c r="E1157" s="63"/>
      <c r="F1157" s="44"/>
    </row>
    <row r="1158" spans="1:6" ht="20" customHeight="1">
      <c r="A1158" s="12" t="s">
        <v>2604</v>
      </c>
      <c r="B1158" s="91" t="s">
        <v>3304</v>
      </c>
      <c r="C1158" s="38">
        <v>0</v>
      </c>
      <c r="D1158" s="31" t="s">
        <v>591</v>
      </c>
      <c r="E1158" s="35"/>
      <c r="F1158" s="31"/>
    </row>
    <row r="1159" spans="1:6" ht="20" customHeight="1">
      <c r="A1159" s="12" t="s">
        <v>2605</v>
      </c>
      <c r="B1159" s="91" t="s">
        <v>3305</v>
      </c>
      <c r="C1159" s="38">
        <v>0</v>
      </c>
      <c r="D1159" s="31" t="s">
        <v>591</v>
      </c>
      <c r="E1159" s="35"/>
      <c r="F1159" s="31"/>
    </row>
    <row r="1160" spans="1:6" ht="20" customHeight="1" thickBot="1">
      <c r="A1160" s="12" t="s">
        <v>2606</v>
      </c>
      <c r="B1160" s="93" t="s">
        <v>3306</v>
      </c>
      <c r="C1160" s="86">
        <v>0</v>
      </c>
      <c r="D1160" s="85" t="s">
        <v>591</v>
      </c>
      <c r="E1160" s="87"/>
      <c r="F1160" s="85"/>
    </row>
    <row r="1161" spans="1:6" ht="20" customHeight="1">
      <c r="A1161" s="12" t="s">
        <v>2607</v>
      </c>
      <c r="B1161" s="94" t="s">
        <v>3307</v>
      </c>
      <c r="C1161" s="62">
        <v>0</v>
      </c>
      <c r="D1161" s="44" t="s">
        <v>591</v>
      </c>
      <c r="E1161" s="63"/>
      <c r="F1161" s="44"/>
    </row>
    <row r="1162" spans="1:6" ht="20" customHeight="1">
      <c r="A1162" s="12" t="s">
        <v>2608</v>
      </c>
      <c r="B1162" s="94" t="s">
        <v>3308</v>
      </c>
      <c r="C1162" s="62">
        <v>0</v>
      </c>
      <c r="D1162" s="44" t="s">
        <v>591</v>
      </c>
      <c r="E1162" s="63"/>
      <c r="F1162" s="44"/>
    </row>
    <row r="1163" spans="1:6" ht="20" customHeight="1">
      <c r="A1163" s="12" t="s">
        <v>2609</v>
      </c>
      <c r="B1163" s="94" t="s">
        <v>3309</v>
      </c>
      <c r="C1163" s="62">
        <v>0</v>
      </c>
      <c r="D1163" s="44" t="s">
        <v>591</v>
      </c>
      <c r="E1163" s="63"/>
      <c r="F1163" s="44"/>
    </row>
    <row r="1164" spans="1:6" ht="20" customHeight="1">
      <c r="A1164" s="12" t="s">
        <v>2610</v>
      </c>
      <c r="B1164" s="94" t="s">
        <v>3310</v>
      </c>
      <c r="C1164" s="62">
        <v>0</v>
      </c>
      <c r="D1164" s="44" t="s">
        <v>591</v>
      </c>
      <c r="E1164" s="63"/>
      <c r="F1164" s="44"/>
    </row>
    <row r="1165" spans="1:6" ht="20" customHeight="1">
      <c r="A1165" s="12" t="s">
        <v>2611</v>
      </c>
      <c r="B1165" s="94" t="s">
        <v>3311</v>
      </c>
      <c r="C1165" s="62">
        <v>0</v>
      </c>
      <c r="D1165" s="44" t="s">
        <v>591</v>
      </c>
      <c r="E1165" s="63"/>
      <c r="F1165" s="44"/>
    </row>
    <row r="1166" spans="1:6" ht="20" customHeight="1">
      <c r="A1166" s="12" t="s">
        <v>2612</v>
      </c>
      <c r="B1166" s="94" t="s">
        <v>3312</v>
      </c>
      <c r="C1166" s="62">
        <v>0</v>
      </c>
      <c r="D1166" s="44" t="s">
        <v>591</v>
      </c>
      <c r="E1166" s="63"/>
      <c r="F1166" s="44"/>
    </row>
    <row r="1167" spans="1:6" ht="20" customHeight="1">
      <c r="A1167" s="12" t="s">
        <v>2613</v>
      </c>
      <c r="B1167" s="94" t="s">
        <v>3313</v>
      </c>
      <c r="C1167" s="62">
        <v>0</v>
      </c>
      <c r="D1167" s="44" t="s">
        <v>591</v>
      </c>
      <c r="E1167" s="63"/>
      <c r="F1167" s="44"/>
    </row>
    <row r="1168" spans="1:6" ht="20" customHeight="1">
      <c r="A1168" s="12" t="s">
        <v>2614</v>
      </c>
      <c r="B1168" s="94" t="s">
        <v>3314</v>
      </c>
      <c r="C1168" s="62">
        <v>0</v>
      </c>
      <c r="D1168" s="44" t="s">
        <v>591</v>
      </c>
      <c r="E1168" s="63"/>
      <c r="F1168" s="44"/>
    </row>
    <row r="1169" spans="1:6" ht="20" customHeight="1">
      <c r="A1169" s="12" t="s">
        <v>2615</v>
      </c>
      <c r="B1169" s="94" t="s">
        <v>3315</v>
      </c>
      <c r="C1169" s="62">
        <v>0</v>
      </c>
      <c r="D1169" s="44" t="s">
        <v>591</v>
      </c>
      <c r="E1169" s="63"/>
      <c r="F1169" s="44"/>
    </row>
    <row r="1170" spans="1:6" ht="20" customHeight="1">
      <c r="A1170" s="12" t="s">
        <v>2616</v>
      </c>
      <c r="B1170" s="95" t="s">
        <v>3316</v>
      </c>
      <c r="C1170" s="38">
        <v>0</v>
      </c>
      <c r="D1170" s="31" t="s">
        <v>591</v>
      </c>
      <c r="E1170" s="35"/>
      <c r="F1170" s="31"/>
    </row>
    <row r="1171" spans="1:6" ht="20" customHeight="1">
      <c r="A1171" s="12" t="s">
        <v>2617</v>
      </c>
      <c r="B1171" s="94" t="s">
        <v>3317</v>
      </c>
      <c r="C1171" s="62">
        <v>0</v>
      </c>
      <c r="D1171" s="44" t="s">
        <v>591</v>
      </c>
      <c r="E1171" s="63"/>
      <c r="F1171" s="44"/>
    </row>
    <row r="1172" spans="1:6" ht="20" customHeight="1">
      <c r="A1172" s="12" t="s">
        <v>2618</v>
      </c>
      <c r="B1172" s="94" t="s">
        <v>3318</v>
      </c>
      <c r="C1172" s="62">
        <v>0</v>
      </c>
      <c r="D1172" s="44" t="s">
        <v>591</v>
      </c>
      <c r="E1172" s="63"/>
      <c r="F1172" s="44"/>
    </row>
    <row r="1173" spans="1:6" ht="20" customHeight="1">
      <c r="A1173" s="12" t="s">
        <v>2619</v>
      </c>
      <c r="B1173" s="94" t="s">
        <v>3319</v>
      </c>
      <c r="C1173" s="62">
        <v>0</v>
      </c>
      <c r="D1173" s="44" t="s">
        <v>591</v>
      </c>
      <c r="E1173" s="67" t="s">
        <v>5362</v>
      </c>
      <c r="F1173" s="44"/>
    </row>
    <row r="1174" spans="1:6" ht="20" customHeight="1">
      <c r="A1174" s="12" t="s">
        <v>2620</v>
      </c>
      <c r="B1174" s="94" t="s">
        <v>3320</v>
      </c>
      <c r="C1174" s="62">
        <v>0</v>
      </c>
      <c r="D1174" s="44" t="s">
        <v>591</v>
      </c>
      <c r="E1174" s="63"/>
      <c r="F1174" s="44"/>
    </row>
    <row r="1175" spans="1:6" ht="20" customHeight="1">
      <c r="A1175" s="12" t="s">
        <v>2621</v>
      </c>
      <c r="B1175" s="94" t="s">
        <v>3321</v>
      </c>
      <c r="C1175" s="62">
        <v>0</v>
      </c>
      <c r="D1175" s="44" t="s">
        <v>591</v>
      </c>
      <c r="E1175" s="63"/>
      <c r="F1175" s="44"/>
    </row>
    <row r="1176" spans="1:6" ht="20" customHeight="1">
      <c r="A1176" s="12" t="s">
        <v>2622</v>
      </c>
      <c r="B1176" s="94" t="s">
        <v>3322</v>
      </c>
      <c r="C1176" s="62">
        <v>0</v>
      </c>
      <c r="D1176" s="44" t="s">
        <v>591</v>
      </c>
      <c r="E1176" s="63"/>
      <c r="F1176" s="44"/>
    </row>
    <row r="1177" spans="1:6" ht="20" customHeight="1">
      <c r="A1177" s="12" t="s">
        <v>2623</v>
      </c>
      <c r="B1177" s="94" t="s">
        <v>3323</v>
      </c>
      <c r="C1177" s="62">
        <v>0</v>
      </c>
      <c r="D1177" s="44" t="s">
        <v>591</v>
      </c>
      <c r="E1177" s="63"/>
      <c r="F1177" s="44"/>
    </row>
    <row r="1178" spans="1:6" ht="20" customHeight="1">
      <c r="A1178" s="12" t="s">
        <v>2624</v>
      </c>
      <c r="B1178" s="94" t="s">
        <v>3324</v>
      </c>
      <c r="C1178" s="62">
        <v>0</v>
      </c>
      <c r="D1178" s="44" t="s">
        <v>591</v>
      </c>
      <c r="E1178" s="63"/>
      <c r="F1178" s="44"/>
    </row>
    <row r="1179" spans="1:6" ht="20" customHeight="1">
      <c r="A1179" s="12" t="s">
        <v>2625</v>
      </c>
      <c r="B1179" s="94" t="s">
        <v>3325</v>
      </c>
      <c r="C1179" s="62">
        <v>0</v>
      </c>
      <c r="D1179" s="44" t="s">
        <v>591</v>
      </c>
      <c r="E1179" s="67" t="s">
        <v>5363</v>
      </c>
      <c r="F1179" s="44"/>
    </row>
    <row r="1180" spans="1:6" ht="20" customHeight="1">
      <c r="A1180" s="12" t="s">
        <v>2626</v>
      </c>
      <c r="B1180" s="94" t="s">
        <v>3326</v>
      </c>
      <c r="C1180" s="62">
        <v>0</v>
      </c>
      <c r="D1180" s="44" t="s">
        <v>591</v>
      </c>
      <c r="E1180" s="63"/>
      <c r="F1180" s="44"/>
    </row>
    <row r="1181" spans="1:6" ht="20" customHeight="1">
      <c r="A1181" s="12" t="s">
        <v>2627</v>
      </c>
      <c r="B1181" s="94" t="s">
        <v>3327</v>
      </c>
      <c r="C1181" s="62">
        <v>0</v>
      </c>
      <c r="D1181" s="44" t="s">
        <v>591</v>
      </c>
      <c r="E1181" s="63"/>
      <c r="F1181" s="44"/>
    </row>
    <row r="1182" spans="1:6" ht="20" customHeight="1">
      <c r="A1182" s="12" t="s">
        <v>2628</v>
      </c>
      <c r="B1182" s="94" t="s">
        <v>3328</v>
      </c>
      <c r="C1182" s="62">
        <v>0</v>
      </c>
      <c r="D1182" s="44" t="s">
        <v>591</v>
      </c>
      <c r="E1182" s="63"/>
      <c r="F1182" s="44"/>
    </row>
    <row r="1183" spans="1:6" ht="20" customHeight="1">
      <c r="A1183" s="12" t="s">
        <v>2629</v>
      </c>
      <c r="B1183" s="95" t="s">
        <v>3329</v>
      </c>
      <c r="C1183" s="38">
        <v>0</v>
      </c>
      <c r="D1183" s="31" t="s">
        <v>591</v>
      </c>
      <c r="E1183" s="35"/>
      <c r="F1183" s="31"/>
    </row>
    <row r="1184" spans="1:6" ht="20" customHeight="1">
      <c r="A1184" s="12" t="s">
        <v>2630</v>
      </c>
      <c r="B1184" s="94" t="s">
        <v>3330</v>
      </c>
      <c r="C1184" s="62">
        <v>0</v>
      </c>
      <c r="D1184" s="44" t="s">
        <v>591</v>
      </c>
      <c r="E1184" s="63"/>
      <c r="F1184" s="44"/>
    </row>
    <row r="1185" spans="1:6" ht="20" customHeight="1">
      <c r="A1185" s="12" t="s">
        <v>2631</v>
      </c>
      <c r="B1185" s="94" t="s">
        <v>3331</v>
      </c>
      <c r="C1185" s="62">
        <v>0</v>
      </c>
      <c r="D1185" s="44" t="s">
        <v>591</v>
      </c>
      <c r="E1185" s="69" t="s">
        <v>5364</v>
      </c>
      <c r="F1185" s="44"/>
    </row>
    <row r="1186" spans="1:6" ht="20" customHeight="1">
      <c r="A1186" s="12" t="s">
        <v>2632</v>
      </c>
      <c r="B1186" s="94" t="s">
        <v>3332</v>
      </c>
      <c r="C1186" s="62">
        <v>0</v>
      </c>
      <c r="D1186" s="44" t="s">
        <v>591</v>
      </c>
      <c r="E1186" s="69" t="s">
        <v>5365</v>
      </c>
      <c r="F1186" s="44"/>
    </row>
    <row r="1187" spans="1:6" ht="20" customHeight="1">
      <c r="A1187" s="12" t="s">
        <v>2633</v>
      </c>
      <c r="B1187" s="94" t="s">
        <v>3333</v>
      </c>
      <c r="C1187" s="62">
        <v>0</v>
      </c>
      <c r="D1187" s="44" t="s">
        <v>591</v>
      </c>
      <c r="E1187" s="69" t="s">
        <v>5366</v>
      </c>
      <c r="F1187" s="44"/>
    </row>
    <row r="1188" spans="1:6" ht="20" customHeight="1">
      <c r="A1188" s="12" t="s">
        <v>2634</v>
      </c>
      <c r="B1188" s="94" t="s">
        <v>3334</v>
      </c>
      <c r="C1188" s="62">
        <v>0</v>
      </c>
      <c r="D1188" s="44" t="s">
        <v>591</v>
      </c>
      <c r="E1188" s="69" t="s">
        <v>5367</v>
      </c>
      <c r="F1188" s="44"/>
    </row>
    <row r="1189" spans="1:6" ht="20" customHeight="1">
      <c r="A1189" s="12" t="s">
        <v>2635</v>
      </c>
      <c r="B1189" s="94" t="s">
        <v>3335</v>
      </c>
      <c r="C1189" s="62">
        <v>0</v>
      </c>
      <c r="D1189" s="44" t="s">
        <v>591</v>
      </c>
      <c r="E1189" s="69" t="s">
        <v>5368</v>
      </c>
      <c r="F1189" s="44"/>
    </row>
    <row r="1190" spans="1:6" ht="20" customHeight="1">
      <c r="A1190" s="12" t="s">
        <v>2636</v>
      </c>
      <c r="B1190" s="94" t="s">
        <v>3336</v>
      </c>
      <c r="C1190" s="62">
        <v>0</v>
      </c>
      <c r="D1190" s="44" t="s">
        <v>591</v>
      </c>
      <c r="E1190" s="63"/>
      <c r="F1190" s="44"/>
    </row>
    <row r="1191" spans="1:6" ht="20" customHeight="1">
      <c r="A1191" s="12" t="s">
        <v>2637</v>
      </c>
      <c r="B1191" s="94" t="s">
        <v>3337</v>
      </c>
      <c r="C1191" s="62">
        <v>0</v>
      </c>
      <c r="D1191" s="44" t="s">
        <v>591</v>
      </c>
      <c r="E1191" s="69" t="s">
        <v>5369</v>
      </c>
      <c r="F1191" s="44"/>
    </row>
    <row r="1192" spans="1:6" ht="20" customHeight="1">
      <c r="A1192" s="12" t="s">
        <v>2638</v>
      </c>
      <c r="B1192" s="94" t="s">
        <v>3338</v>
      </c>
      <c r="C1192" s="62">
        <v>0</v>
      </c>
      <c r="D1192" s="44" t="s">
        <v>591</v>
      </c>
      <c r="E1192" s="67" t="s">
        <v>5370</v>
      </c>
      <c r="F1192" s="44"/>
    </row>
    <row r="1193" spans="1:6" ht="20" customHeight="1">
      <c r="A1193" s="12" t="s">
        <v>2639</v>
      </c>
      <c r="B1193" s="94" t="s">
        <v>3339</v>
      </c>
      <c r="C1193" s="62">
        <v>0</v>
      </c>
      <c r="D1193" s="44" t="s">
        <v>591</v>
      </c>
      <c r="E1193" s="67" t="s">
        <v>5371</v>
      </c>
      <c r="F1193" s="44"/>
    </row>
    <row r="1194" spans="1:6" ht="20" customHeight="1">
      <c r="A1194" s="12" t="s">
        <v>2640</v>
      </c>
      <c r="B1194" s="94" t="s">
        <v>3340</v>
      </c>
      <c r="C1194" s="62">
        <v>0</v>
      </c>
      <c r="D1194" s="44" t="s">
        <v>591</v>
      </c>
      <c r="E1194" s="67" t="s">
        <v>5372</v>
      </c>
      <c r="F1194" s="44"/>
    </row>
    <row r="1195" spans="1:6" ht="20" customHeight="1">
      <c r="A1195" s="12" t="s">
        <v>2641</v>
      </c>
      <c r="B1195" s="94" t="s">
        <v>3341</v>
      </c>
      <c r="C1195" s="62">
        <v>0</v>
      </c>
      <c r="D1195" s="44" t="s">
        <v>591</v>
      </c>
      <c r="E1195" s="67" t="s">
        <v>5373</v>
      </c>
      <c r="F1195" s="44"/>
    </row>
    <row r="1196" spans="1:6" ht="20" customHeight="1">
      <c r="A1196" s="12" t="s">
        <v>2642</v>
      </c>
      <c r="B1196" s="94" t="s">
        <v>3342</v>
      </c>
      <c r="C1196" s="62">
        <v>0</v>
      </c>
      <c r="D1196" s="44" t="s">
        <v>591</v>
      </c>
      <c r="E1196" s="63"/>
      <c r="F1196" s="44"/>
    </row>
    <row r="1197" spans="1:6" ht="20" customHeight="1">
      <c r="A1197" s="12" t="s">
        <v>2643</v>
      </c>
      <c r="B1197" s="94" t="s">
        <v>3343</v>
      </c>
      <c r="C1197" s="62">
        <v>0</v>
      </c>
      <c r="D1197" s="44" t="s">
        <v>591</v>
      </c>
      <c r="E1197" s="63"/>
      <c r="F1197" s="44"/>
    </row>
    <row r="1198" spans="1:6" ht="20" customHeight="1">
      <c r="A1198" s="12" t="s">
        <v>2644</v>
      </c>
      <c r="B1198" s="94" t="s">
        <v>3344</v>
      </c>
      <c r="C1198" s="62">
        <v>0</v>
      </c>
      <c r="D1198" s="44" t="s">
        <v>591</v>
      </c>
      <c r="E1198" s="63"/>
      <c r="F1198" s="44"/>
    </row>
    <row r="1199" spans="1:6" ht="20" customHeight="1">
      <c r="A1199" s="12" t="s">
        <v>2645</v>
      </c>
      <c r="B1199" s="94" t="s">
        <v>3345</v>
      </c>
      <c r="C1199" s="62">
        <v>0</v>
      </c>
      <c r="D1199" s="44" t="s">
        <v>591</v>
      </c>
      <c r="E1199" s="63"/>
      <c r="F1199" s="44"/>
    </row>
    <row r="1200" spans="1:6" ht="20" customHeight="1">
      <c r="A1200" s="12" t="s">
        <v>2646</v>
      </c>
      <c r="B1200" s="94" t="s">
        <v>3346</v>
      </c>
      <c r="C1200" s="62">
        <v>0</v>
      </c>
      <c r="D1200" s="44" t="s">
        <v>591</v>
      </c>
      <c r="E1200" s="63"/>
      <c r="F1200" s="44"/>
    </row>
    <row r="1201" spans="1:6" ht="20" customHeight="1">
      <c r="A1201" s="12" t="s">
        <v>2647</v>
      </c>
      <c r="B1201" s="94" t="s">
        <v>3347</v>
      </c>
      <c r="C1201" s="62">
        <v>0</v>
      </c>
      <c r="D1201" s="44" t="s">
        <v>591</v>
      </c>
      <c r="E1201" s="63"/>
      <c r="F1201" s="44"/>
    </row>
    <row r="1202" spans="1:6" ht="20" customHeight="1">
      <c r="A1202" s="12" t="s">
        <v>2648</v>
      </c>
      <c r="B1202" s="94" t="s">
        <v>3348</v>
      </c>
      <c r="C1202" s="62">
        <v>0</v>
      </c>
      <c r="D1202" s="44" t="s">
        <v>591</v>
      </c>
      <c r="E1202" s="63"/>
      <c r="F1202" s="44"/>
    </row>
    <row r="1203" spans="1:6" ht="20" customHeight="1">
      <c r="A1203" s="12" t="s">
        <v>2649</v>
      </c>
      <c r="B1203" s="94" t="s">
        <v>3349</v>
      </c>
      <c r="C1203" s="62">
        <v>0</v>
      </c>
      <c r="D1203" s="44" t="s">
        <v>591</v>
      </c>
      <c r="E1203" s="63"/>
      <c r="F1203" s="44"/>
    </row>
    <row r="1204" spans="1:6" ht="20" customHeight="1">
      <c r="A1204" s="12" t="s">
        <v>2650</v>
      </c>
      <c r="B1204" s="94" t="s">
        <v>3350</v>
      </c>
      <c r="C1204" s="62">
        <v>0</v>
      </c>
      <c r="D1204" s="44" t="s">
        <v>591</v>
      </c>
      <c r="E1204" s="63"/>
      <c r="F1204" s="44"/>
    </row>
    <row r="1205" spans="1:6" ht="20" customHeight="1">
      <c r="A1205" s="12" t="s">
        <v>2651</v>
      </c>
      <c r="B1205" s="94" t="s">
        <v>3351</v>
      </c>
      <c r="C1205" s="62">
        <v>0</v>
      </c>
      <c r="D1205" s="44" t="s">
        <v>591</v>
      </c>
      <c r="E1205" s="63"/>
      <c r="F1205" s="44"/>
    </row>
    <row r="1206" spans="1:6" ht="20" customHeight="1">
      <c r="A1206" s="12" t="s">
        <v>2652</v>
      </c>
      <c r="B1206" s="94" t="s">
        <v>3352</v>
      </c>
      <c r="C1206" s="62">
        <v>0</v>
      </c>
      <c r="D1206" s="44" t="s">
        <v>591</v>
      </c>
      <c r="E1206" s="63"/>
      <c r="F1206" s="44"/>
    </row>
    <row r="1207" spans="1:6" ht="20" customHeight="1">
      <c r="A1207" s="12" t="s">
        <v>2653</v>
      </c>
      <c r="B1207" s="94" t="s">
        <v>3353</v>
      </c>
      <c r="C1207" s="62">
        <v>0</v>
      </c>
      <c r="D1207" s="44" t="s">
        <v>591</v>
      </c>
      <c r="E1207" s="63"/>
      <c r="F1207" s="44"/>
    </row>
    <row r="1208" spans="1:6" ht="20" customHeight="1">
      <c r="A1208" s="12" t="s">
        <v>2654</v>
      </c>
      <c r="B1208" s="94" t="s">
        <v>3354</v>
      </c>
      <c r="C1208" s="62">
        <v>0</v>
      </c>
      <c r="D1208" s="44" t="s">
        <v>591</v>
      </c>
      <c r="E1208" s="63"/>
      <c r="F1208" s="44"/>
    </row>
    <row r="1209" spans="1:6" ht="20" customHeight="1">
      <c r="A1209" s="12" t="s">
        <v>2655</v>
      </c>
      <c r="B1209" s="94" t="s">
        <v>3355</v>
      </c>
      <c r="C1209" s="62">
        <v>0</v>
      </c>
      <c r="D1209" s="44" t="s">
        <v>591</v>
      </c>
      <c r="E1209" s="63"/>
      <c r="F1209" s="44"/>
    </row>
    <row r="1210" spans="1:6" ht="20" customHeight="1">
      <c r="A1210" s="12" t="s">
        <v>2656</v>
      </c>
      <c r="B1210" s="94" t="s">
        <v>3356</v>
      </c>
      <c r="C1210" s="62">
        <v>0</v>
      </c>
      <c r="D1210" s="44" t="s">
        <v>591</v>
      </c>
      <c r="E1210" s="63"/>
      <c r="F1210" s="44"/>
    </row>
    <row r="1211" spans="1:6" ht="20" customHeight="1">
      <c r="A1211" s="12" t="s">
        <v>2657</v>
      </c>
      <c r="B1211" s="94" t="s">
        <v>3357</v>
      </c>
      <c r="C1211" s="62">
        <v>0</v>
      </c>
      <c r="D1211" s="44" t="s">
        <v>591</v>
      </c>
      <c r="E1211" s="63"/>
      <c r="F1211" s="44"/>
    </row>
    <row r="1212" spans="1:6" ht="20" customHeight="1">
      <c r="A1212" s="12" t="s">
        <v>2658</v>
      </c>
      <c r="B1212" s="94" t="s">
        <v>3358</v>
      </c>
      <c r="C1212" s="62">
        <v>0</v>
      </c>
      <c r="D1212" s="44" t="s">
        <v>591</v>
      </c>
      <c r="E1212" s="63"/>
      <c r="F1212" s="44"/>
    </row>
    <row r="1213" spans="1:6" ht="20" customHeight="1">
      <c r="A1213" s="12" t="s">
        <v>2659</v>
      </c>
      <c r="B1213" s="94" t="s">
        <v>3359</v>
      </c>
      <c r="C1213" s="62">
        <v>0</v>
      </c>
      <c r="D1213" s="44" t="s">
        <v>591</v>
      </c>
      <c r="E1213" s="63"/>
      <c r="F1213" s="44"/>
    </row>
    <row r="1214" spans="1:6" ht="20" customHeight="1">
      <c r="A1214" s="12" t="s">
        <v>2660</v>
      </c>
      <c r="B1214" s="94" t="s">
        <v>3360</v>
      </c>
      <c r="C1214" s="62">
        <v>0</v>
      </c>
      <c r="D1214" s="44" t="s">
        <v>591</v>
      </c>
      <c r="E1214" s="63"/>
      <c r="F1214" s="44"/>
    </row>
    <row r="1215" spans="1:6" ht="20" customHeight="1">
      <c r="A1215" s="12" t="s">
        <v>2661</v>
      </c>
      <c r="B1215" s="94" t="s">
        <v>3361</v>
      </c>
      <c r="C1215" s="62">
        <v>0</v>
      </c>
      <c r="D1215" s="44" t="s">
        <v>591</v>
      </c>
      <c r="E1215" s="63"/>
      <c r="F1215" s="44"/>
    </row>
    <row r="1216" spans="1:6" ht="20" customHeight="1">
      <c r="A1216" s="12" t="s">
        <v>2662</v>
      </c>
      <c r="B1216" s="94" t="s">
        <v>3362</v>
      </c>
      <c r="C1216" s="62">
        <v>0</v>
      </c>
      <c r="D1216" s="44" t="s">
        <v>591</v>
      </c>
      <c r="E1216" s="63"/>
      <c r="F1216" s="44"/>
    </row>
    <row r="1217" spans="1:6" ht="20" customHeight="1">
      <c r="A1217" s="12" t="s">
        <v>2663</v>
      </c>
      <c r="B1217" s="94" t="s">
        <v>3363</v>
      </c>
      <c r="C1217" s="62">
        <v>0</v>
      </c>
      <c r="D1217" s="44" t="s">
        <v>591</v>
      </c>
      <c r="E1217" s="63"/>
      <c r="F1217" s="44"/>
    </row>
    <row r="1218" spans="1:6" ht="20" customHeight="1">
      <c r="A1218" s="12" t="s">
        <v>2664</v>
      </c>
      <c r="B1218" s="94" t="s">
        <v>3364</v>
      </c>
      <c r="C1218" s="62">
        <v>0</v>
      </c>
      <c r="D1218" s="44" t="s">
        <v>591</v>
      </c>
      <c r="E1218" s="63"/>
      <c r="F1218" s="44"/>
    </row>
    <row r="1219" spans="1:6" ht="20" customHeight="1">
      <c r="A1219" s="12" t="s">
        <v>2665</v>
      </c>
      <c r="B1219" s="94" t="s">
        <v>3365</v>
      </c>
      <c r="C1219" s="62">
        <v>0</v>
      </c>
      <c r="D1219" s="44" t="s">
        <v>591</v>
      </c>
      <c r="E1219" s="63"/>
      <c r="F1219" s="44"/>
    </row>
    <row r="1220" spans="1:6" ht="20" customHeight="1">
      <c r="A1220" s="12" t="s">
        <v>2666</v>
      </c>
      <c r="B1220" s="94" t="s">
        <v>3366</v>
      </c>
      <c r="C1220" s="62">
        <v>0</v>
      </c>
      <c r="D1220" s="44" t="s">
        <v>591</v>
      </c>
      <c r="E1220" s="63"/>
      <c r="F1220" s="44"/>
    </row>
    <row r="1221" spans="1:6" ht="20" customHeight="1">
      <c r="A1221" s="12" t="s">
        <v>2667</v>
      </c>
      <c r="B1221" s="94" t="s">
        <v>3367</v>
      </c>
      <c r="C1221" s="62">
        <v>0</v>
      </c>
      <c r="D1221" s="44" t="s">
        <v>591</v>
      </c>
      <c r="E1221" s="63"/>
      <c r="F1221" s="44"/>
    </row>
    <row r="1222" spans="1:6" ht="20" customHeight="1">
      <c r="A1222" s="12" t="s">
        <v>2668</v>
      </c>
      <c r="B1222" s="94" t="s">
        <v>3368</v>
      </c>
      <c r="C1222" s="62">
        <v>0</v>
      </c>
      <c r="D1222" s="44" t="s">
        <v>591</v>
      </c>
      <c r="E1222" s="63"/>
      <c r="F1222" s="44"/>
    </row>
    <row r="1223" spans="1:6" ht="20" customHeight="1">
      <c r="A1223" s="12" t="s">
        <v>2669</v>
      </c>
      <c r="B1223" s="94" t="s">
        <v>3369</v>
      </c>
      <c r="C1223" s="62">
        <v>0</v>
      </c>
      <c r="D1223" s="44" t="s">
        <v>591</v>
      </c>
      <c r="E1223" s="63"/>
      <c r="F1223" s="44"/>
    </row>
    <row r="1224" spans="1:6" ht="20" customHeight="1">
      <c r="A1224" s="12" t="s">
        <v>2670</v>
      </c>
      <c r="B1224" s="94" t="s">
        <v>3370</v>
      </c>
      <c r="C1224" s="62">
        <v>0</v>
      </c>
      <c r="D1224" s="44" t="s">
        <v>591</v>
      </c>
      <c r="E1224" s="63"/>
      <c r="F1224" s="44"/>
    </row>
    <row r="1225" spans="1:6" ht="20" customHeight="1">
      <c r="A1225" s="12" t="s">
        <v>2671</v>
      </c>
      <c r="B1225" s="94" t="s">
        <v>3371</v>
      </c>
      <c r="C1225" s="62">
        <v>0</v>
      </c>
      <c r="D1225" s="44" t="s">
        <v>591</v>
      </c>
      <c r="E1225" s="63"/>
      <c r="F1225" s="44"/>
    </row>
    <row r="1226" spans="1:6" ht="20" customHeight="1">
      <c r="A1226" s="12" t="s">
        <v>2672</v>
      </c>
      <c r="B1226" s="94" t="s">
        <v>3372</v>
      </c>
      <c r="C1226" s="62">
        <v>0</v>
      </c>
      <c r="D1226" s="44" t="s">
        <v>591</v>
      </c>
      <c r="E1226" s="63"/>
      <c r="F1226" s="44"/>
    </row>
    <row r="1227" spans="1:6" ht="20" customHeight="1">
      <c r="A1227" s="12" t="s">
        <v>2673</v>
      </c>
      <c r="B1227" s="94" t="s">
        <v>3373</v>
      </c>
      <c r="C1227" s="62">
        <v>0</v>
      </c>
      <c r="D1227" s="44" t="s">
        <v>591</v>
      </c>
      <c r="E1227" s="63"/>
      <c r="F1227" s="44"/>
    </row>
    <row r="1228" spans="1:6" ht="20" customHeight="1">
      <c r="A1228" s="12" t="s">
        <v>2674</v>
      </c>
      <c r="B1228" s="94" t="s">
        <v>3374</v>
      </c>
      <c r="C1228" s="62">
        <v>0</v>
      </c>
      <c r="D1228" s="44" t="s">
        <v>591</v>
      </c>
      <c r="E1228" s="63"/>
      <c r="F1228" s="44"/>
    </row>
    <row r="1229" spans="1:6" ht="20" customHeight="1">
      <c r="A1229" s="12" t="s">
        <v>2675</v>
      </c>
      <c r="B1229" s="94" t="s">
        <v>3375</v>
      </c>
      <c r="C1229" s="62">
        <v>0</v>
      </c>
      <c r="D1229" s="44" t="s">
        <v>591</v>
      </c>
      <c r="E1229" s="63"/>
      <c r="F1229" s="44"/>
    </row>
    <row r="1230" spans="1:6" ht="20" customHeight="1">
      <c r="A1230" s="12" t="s">
        <v>2676</v>
      </c>
      <c r="B1230" s="95" t="s">
        <v>3376</v>
      </c>
      <c r="C1230" s="38">
        <v>0</v>
      </c>
      <c r="D1230" s="31" t="s">
        <v>591</v>
      </c>
      <c r="E1230" s="35"/>
      <c r="F1230" s="31"/>
    </row>
    <row r="1231" spans="1:6" ht="20" customHeight="1">
      <c r="A1231" s="12" t="s">
        <v>2677</v>
      </c>
      <c r="B1231" s="95" t="s">
        <v>3377</v>
      </c>
      <c r="C1231" s="38">
        <v>0</v>
      </c>
      <c r="D1231" s="31" t="s">
        <v>591</v>
      </c>
      <c r="E1231" s="35"/>
      <c r="F1231" s="31"/>
    </row>
    <row r="1232" spans="1:6" ht="20" customHeight="1">
      <c r="A1232" s="12" t="s">
        <v>2678</v>
      </c>
      <c r="B1232" s="94" t="s">
        <v>3378</v>
      </c>
      <c r="C1232" s="62">
        <v>0</v>
      </c>
      <c r="D1232" s="44" t="s">
        <v>591</v>
      </c>
      <c r="E1232" s="63"/>
      <c r="F1232" s="44"/>
    </row>
    <row r="1233" spans="1:6" ht="20" customHeight="1">
      <c r="A1233" s="12" t="s">
        <v>2679</v>
      </c>
      <c r="B1233" s="94" t="s">
        <v>3379</v>
      </c>
      <c r="C1233" s="62">
        <v>0</v>
      </c>
      <c r="D1233" s="44" t="s">
        <v>591</v>
      </c>
      <c r="E1233" s="63"/>
      <c r="F1233" s="44"/>
    </row>
    <row r="1234" spans="1:6" ht="20" customHeight="1">
      <c r="A1234" s="12" t="s">
        <v>2680</v>
      </c>
      <c r="B1234" s="94" t="s">
        <v>3380</v>
      </c>
      <c r="C1234" s="62">
        <v>0</v>
      </c>
      <c r="D1234" s="44" t="s">
        <v>591</v>
      </c>
      <c r="E1234" s="67" t="s">
        <v>5374</v>
      </c>
      <c r="F1234" s="44"/>
    </row>
    <row r="1235" spans="1:6" ht="20" customHeight="1">
      <c r="A1235" s="12" t="s">
        <v>2681</v>
      </c>
      <c r="B1235" s="94" t="s">
        <v>3381</v>
      </c>
      <c r="C1235" s="62">
        <v>0</v>
      </c>
      <c r="D1235" s="44" t="s">
        <v>591</v>
      </c>
      <c r="E1235" s="69" t="s">
        <v>5375</v>
      </c>
      <c r="F1235" s="44"/>
    </row>
    <row r="1236" spans="1:6" ht="20" customHeight="1">
      <c r="A1236" s="12" t="s">
        <v>2682</v>
      </c>
      <c r="B1236" s="94" t="s">
        <v>3382</v>
      </c>
      <c r="C1236" s="62">
        <v>0</v>
      </c>
      <c r="D1236" s="44" t="s">
        <v>591</v>
      </c>
      <c r="E1236" s="69" t="s">
        <v>5376</v>
      </c>
      <c r="F1236" s="44"/>
    </row>
    <row r="1237" spans="1:6" ht="20" customHeight="1">
      <c r="A1237" s="12" t="s">
        <v>2683</v>
      </c>
      <c r="B1237" s="94" t="s">
        <v>3383</v>
      </c>
      <c r="C1237" s="62">
        <v>0</v>
      </c>
      <c r="D1237" s="44" t="s">
        <v>591</v>
      </c>
      <c r="E1237" s="63" t="s">
        <v>5377</v>
      </c>
      <c r="F1237" s="44"/>
    </row>
    <row r="1238" spans="1:6" ht="20" customHeight="1">
      <c r="A1238" s="12" t="s">
        <v>2684</v>
      </c>
      <c r="B1238" s="94" t="s">
        <v>3384</v>
      </c>
      <c r="C1238" s="62">
        <v>0</v>
      </c>
      <c r="D1238" s="44" t="s">
        <v>591</v>
      </c>
      <c r="E1238" s="63" t="s">
        <v>7666</v>
      </c>
      <c r="F1238" s="44"/>
    </row>
    <row r="1239" spans="1:6" ht="20" customHeight="1">
      <c r="A1239" s="12" t="s">
        <v>2685</v>
      </c>
      <c r="B1239" s="94" t="s">
        <v>3385</v>
      </c>
      <c r="C1239" s="62">
        <v>0</v>
      </c>
      <c r="D1239" s="44" t="s">
        <v>591</v>
      </c>
      <c r="E1239" s="63" t="s">
        <v>7562</v>
      </c>
      <c r="F1239" s="44"/>
    </row>
    <row r="1240" spans="1:6" ht="20" customHeight="1">
      <c r="A1240" s="12" t="s">
        <v>2686</v>
      </c>
      <c r="B1240" s="94" t="s">
        <v>3386</v>
      </c>
      <c r="C1240" s="62">
        <v>0</v>
      </c>
      <c r="D1240" s="44" t="s">
        <v>591</v>
      </c>
      <c r="E1240" s="63"/>
      <c r="F1240" s="44"/>
    </row>
    <row r="1241" spans="1:6" ht="20" customHeight="1">
      <c r="A1241" s="12" t="s">
        <v>2687</v>
      </c>
      <c r="B1241" s="94" t="s">
        <v>3387</v>
      </c>
      <c r="C1241" s="62">
        <v>0</v>
      </c>
      <c r="D1241" s="44" t="s">
        <v>591</v>
      </c>
      <c r="E1241" s="63"/>
      <c r="F1241" s="44"/>
    </row>
    <row r="1242" spans="1:6" ht="20" customHeight="1">
      <c r="A1242" s="12" t="s">
        <v>2688</v>
      </c>
      <c r="B1242" s="94" t="s">
        <v>3388</v>
      </c>
      <c r="C1242" s="62">
        <v>0</v>
      </c>
      <c r="D1242" s="44" t="s">
        <v>591</v>
      </c>
      <c r="E1242" s="63"/>
      <c r="F1242" s="44"/>
    </row>
    <row r="1243" spans="1:6" ht="20" customHeight="1">
      <c r="A1243" s="12" t="s">
        <v>2689</v>
      </c>
      <c r="B1243" s="94" t="s">
        <v>3389</v>
      </c>
      <c r="C1243" s="62">
        <v>0</v>
      </c>
      <c r="D1243" s="44" t="s">
        <v>591</v>
      </c>
      <c r="E1243" s="63"/>
      <c r="F1243" s="44"/>
    </row>
    <row r="1244" spans="1:6" ht="20" customHeight="1">
      <c r="A1244" s="12" t="s">
        <v>2690</v>
      </c>
      <c r="B1244" s="94" t="s">
        <v>3390</v>
      </c>
      <c r="C1244" s="62">
        <v>0</v>
      </c>
      <c r="D1244" s="44" t="s">
        <v>591</v>
      </c>
      <c r="E1244" s="63"/>
      <c r="F1244" s="44"/>
    </row>
    <row r="1245" spans="1:6" ht="20" customHeight="1">
      <c r="A1245" s="12" t="s">
        <v>2691</v>
      </c>
      <c r="B1245" s="94" t="s">
        <v>3391</v>
      </c>
      <c r="C1245" s="62">
        <v>0</v>
      </c>
      <c r="D1245" s="44" t="s">
        <v>591</v>
      </c>
      <c r="E1245" s="63"/>
      <c r="F1245" s="44"/>
    </row>
    <row r="1246" spans="1:6" ht="20" customHeight="1">
      <c r="A1246" s="12" t="s">
        <v>2692</v>
      </c>
      <c r="B1246" s="94" t="s">
        <v>3392</v>
      </c>
      <c r="C1246" s="62">
        <v>0</v>
      </c>
      <c r="D1246" s="44" t="s">
        <v>591</v>
      </c>
      <c r="E1246" s="63"/>
      <c r="F1246" s="44"/>
    </row>
    <row r="1247" spans="1:6" ht="20" customHeight="1">
      <c r="A1247" s="12" t="s">
        <v>2693</v>
      </c>
      <c r="B1247" s="94" t="s">
        <v>3393</v>
      </c>
      <c r="C1247" s="62">
        <v>0</v>
      </c>
      <c r="D1247" s="44" t="s">
        <v>591</v>
      </c>
      <c r="E1247" s="63"/>
      <c r="F1247" s="44"/>
    </row>
    <row r="1248" spans="1:6" ht="20" customHeight="1">
      <c r="A1248" s="12" t="s">
        <v>2694</v>
      </c>
      <c r="B1248" s="94" t="s">
        <v>3394</v>
      </c>
      <c r="C1248" s="62">
        <v>0</v>
      </c>
      <c r="D1248" s="44" t="s">
        <v>591</v>
      </c>
      <c r="E1248" s="63"/>
      <c r="F1248" s="44"/>
    </row>
    <row r="1249" spans="1:6" ht="20" customHeight="1">
      <c r="A1249" s="12" t="s">
        <v>2695</v>
      </c>
      <c r="B1249" s="94" t="s">
        <v>3395</v>
      </c>
      <c r="C1249" s="62">
        <v>0</v>
      </c>
      <c r="D1249" s="44" t="s">
        <v>591</v>
      </c>
      <c r="E1249" s="63"/>
      <c r="F1249" s="44"/>
    </row>
    <row r="1250" spans="1:6" ht="20" customHeight="1">
      <c r="A1250" s="12" t="s">
        <v>2696</v>
      </c>
      <c r="B1250" s="94" t="s">
        <v>3396</v>
      </c>
      <c r="C1250" s="62">
        <v>0</v>
      </c>
      <c r="D1250" s="44" t="s">
        <v>591</v>
      </c>
      <c r="E1250" s="63"/>
      <c r="F1250" s="44"/>
    </row>
    <row r="1251" spans="1:6" ht="20" customHeight="1">
      <c r="A1251" s="12" t="s">
        <v>2697</v>
      </c>
      <c r="B1251" s="94" t="s">
        <v>3397</v>
      </c>
      <c r="C1251" s="62">
        <v>0</v>
      </c>
      <c r="D1251" s="44" t="s">
        <v>591</v>
      </c>
      <c r="E1251" s="63"/>
      <c r="F1251" s="44"/>
    </row>
    <row r="1252" spans="1:6" ht="20" customHeight="1">
      <c r="A1252" s="12" t="s">
        <v>2698</v>
      </c>
      <c r="B1252" s="94" t="s">
        <v>3398</v>
      </c>
      <c r="C1252" s="62">
        <v>0</v>
      </c>
      <c r="D1252" s="44" t="s">
        <v>591</v>
      </c>
      <c r="E1252" s="63"/>
      <c r="F1252" s="44"/>
    </row>
    <row r="1253" spans="1:6" ht="20" customHeight="1">
      <c r="A1253" s="12" t="s">
        <v>2699</v>
      </c>
      <c r="B1253" s="94" t="s">
        <v>3399</v>
      </c>
      <c r="C1253" s="62">
        <v>0</v>
      </c>
      <c r="D1253" s="44" t="s">
        <v>591</v>
      </c>
      <c r="E1253" s="63"/>
      <c r="F1253" s="44"/>
    </row>
    <row r="1254" spans="1:6" ht="20" customHeight="1">
      <c r="A1254" s="12" t="s">
        <v>2700</v>
      </c>
      <c r="B1254" s="94" t="s">
        <v>3400</v>
      </c>
      <c r="C1254" s="62">
        <v>0</v>
      </c>
      <c r="D1254" s="44" t="s">
        <v>591</v>
      </c>
      <c r="E1254" s="63"/>
      <c r="F1254" s="44"/>
    </row>
    <row r="1255" spans="1:6" ht="20" customHeight="1">
      <c r="A1255" s="12" t="s">
        <v>2701</v>
      </c>
      <c r="B1255" s="94" t="s">
        <v>3401</v>
      </c>
      <c r="C1255" s="62">
        <v>0</v>
      </c>
      <c r="D1255" s="44" t="s">
        <v>591</v>
      </c>
      <c r="E1255" s="63"/>
      <c r="F1255" s="44"/>
    </row>
    <row r="1256" spans="1:6" ht="20" customHeight="1">
      <c r="A1256" s="12" t="s">
        <v>2702</v>
      </c>
      <c r="B1256" s="94" t="s">
        <v>3402</v>
      </c>
      <c r="C1256" s="62">
        <v>0</v>
      </c>
      <c r="D1256" s="44" t="s">
        <v>591</v>
      </c>
      <c r="E1256" s="63"/>
      <c r="F1256" s="44"/>
    </row>
    <row r="1257" spans="1:6" ht="20" customHeight="1">
      <c r="A1257" s="12" t="s">
        <v>2703</v>
      </c>
      <c r="B1257" s="94" t="s">
        <v>3403</v>
      </c>
      <c r="C1257" s="62">
        <v>0</v>
      </c>
      <c r="D1257" s="44" t="s">
        <v>591</v>
      </c>
      <c r="E1257" s="63"/>
      <c r="F1257" s="44"/>
    </row>
    <row r="1258" spans="1:6" ht="20" customHeight="1">
      <c r="A1258" s="12" t="s">
        <v>2704</v>
      </c>
      <c r="B1258" s="94" t="s">
        <v>3404</v>
      </c>
      <c r="C1258" s="62">
        <v>0</v>
      </c>
      <c r="D1258" s="44" t="s">
        <v>591</v>
      </c>
      <c r="E1258" s="63"/>
      <c r="F1258" s="44"/>
    </row>
    <row r="1259" spans="1:6" ht="20" customHeight="1">
      <c r="A1259" s="12" t="s">
        <v>2705</v>
      </c>
      <c r="B1259" s="94" t="s">
        <v>3405</v>
      </c>
      <c r="C1259" s="62">
        <v>0</v>
      </c>
      <c r="D1259" s="44" t="s">
        <v>591</v>
      </c>
      <c r="E1259" s="63"/>
      <c r="F1259" s="44"/>
    </row>
    <row r="1260" spans="1:6" ht="20" customHeight="1">
      <c r="A1260" s="12" t="s">
        <v>2706</v>
      </c>
      <c r="B1260" s="94" t="s">
        <v>3406</v>
      </c>
      <c r="C1260" s="62">
        <v>0</v>
      </c>
      <c r="D1260" s="44" t="s">
        <v>591</v>
      </c>
      <c r="E1260" s="63"/>
      <c r="F1260" s="44"/>
    </row>
    <row r="1261" spans="1:6" ht="20" customHeight="1">
      <c r="A1261" s="12" t="s">
        <v>2707</v>
      </c>
      <c r="B1261" s="94" t="s">
        <v>3407</v>
      </c>
      <c r="C1261" s="62">
        <v>0</v>
      </c>
      <c r="D1261" s="44" t="s">
        <v>591</v>
      </c>
      <c r="E1261" s="63"/>
      <c r="F1261" s="44"/>
    </row>
    <row r="1262" spans="1:6" ht="20" customHeight="1">
      <c r="A1262" s="12" t="s">
        <v>2708</v>
      </c>
      <c r="B1262" s="94" t="s">
        <v>3408</v>
      </c>
      <c r="C1262" s="62">
        <v>0</v>
      </c>
      <c r="D1262" s="44" t="s">
        <v>591</v>
      </c>
      <c r="E1262" s="63"/>
      <c r="F1262" s="44"/>
    </row>
    <row r="1263" spans="1:6" ht="20" customHeight="1">
      <c r="A1263" s="12" t="s">
        <v>2709</v>
      </c>
      <c r="B1263" s="94" t="s">
        <v>3409</v>
      </c>
      <c r="C1263" s="62">
        <v>0</v>
      </c>
      <c r="D1263" s="44" t="s">
        <v>591</v>
      </c>
      <c r="E1263" s="63"/>
      <c r="F1263" s="44"/>
    </row>
    <row r="1264" spans="1:6" ht="20" customHeight="1">
      <c r="A1264" s="12" t="s">
        <v>2710</v>
      </c>
      <c r="B1264" s="94" t="s">
        <v>3410</v>
      </c>
      <c r="C1264" s="62">
        <v>0</v>
      </c>
      <c r="D1264" s="44" t="s">
        <v>591</v>
      </c>
      <c r="E1264" s="63"/>
      <c r="F1264" s="44"/>
    </row>
    <row r="1265" spans="1:6" ht="20" customHeight="1">
      <c r="A1265" s="12" t="s">
        <v>2711</v>
      </c>
      <c r="B1265" s="94" t="s">
        <v>3411</v>
      </c>
      <c r="C1265" s="62">
        <v>0</v>
      </c>
      <c r="D1265" s="44" t="s">
        <v>591</v>
      </c>
      <c r="E1265" s="63"/>
      <c r="F1265" s="44"/>
    </row>
    <row r="1266" spans="1:6" ht="20" customHeight="1">
      <c r="A1266" s="12" t="s">
        <v>2712</v>
      </c>
      <c r="B1266" s="94" t="s">
        <v>3412</v>
      </c>
      <c r="C1266" s="62">
        <v>0</v>
      </c>
      <c r="D1266" s="44" t="s">
        <v>591</v>
      </c>
      <c r="E1266" s="63"/>
      <c r="F1266" s="44"/>
    </row>
    <row r="1267" spans="1:6" ht="20" customHeight="1">
      <c r="A1267" s="12" t="s">
        <v>2713</v>
      </c>
      <c r="B1267" s="94" t="s">
        <v>3413</v>
      </c>
      <c r="C1267" s="62">
        <v>0</v>
      </c>
      <c r="D1267" s="44" t="s">
        <v>591</v>
      </c>
      <c r="E1267" s="63"/>
      <c r="F1267" s="44"/>
    </row>
    <row r="1268" spans="1:6" ht="20" customHeight="1">
      <c r="A1268" s="12" t="s">
        <v>2714</v>
      </c>
      <c r="B1268" s="94" t="s">
        <v>3414</v>
      </c>
      <c r="C1268" s="62">
        <v>0</v>
      </c>
      <c r="D1268" s="44" t="s">
        <v>591</v>
      </c>
      <c r="E1268" s="63"/>
      <c r="F1268" s="44"/>
    </row>
    <row r="1269" spans="1:6" ht="20" customHeight="1">
      <c r="A1269" s="12" t="s">
        <v>2715</v>
      </c>
      <c r="B1269" s="95" t="s">
        <v>3415</v>
      </c>
      <c r="C1269" s="38">
        <v>0</v>
      </c>
      <c r="D1269" s="31" t="s">
        <v>591</v>
      </c>
      <c r="E1269" s="35"/>
      <c r="F1269" s="31"/>
    </row>
    <row r="1270" spans="1:6" ht="20" customHeight="1">
      <c r="A1270" s="12" t="s">
        <v>2716</v>
      </c>
      <c r="B1270" s="94" t="s">
        <v>3416</v>
      </c>
      <c r="C1270" s="62">
        <v>0</v>
      </c>
      <c r="D1270" s="44" t="s">
        <v>591</v>
      </c>
      <c r="E1270" s="63"/>
      <c r="F1270" s="44"/>
    </row>
    <row r="1271" spans="1:6" ht="20" customHeight="1">
      <c r="A1271" s="12" t="s">
        <v>2717</v>
      </c>
      <c r="B1271" s="94" t="s">
        <v>3417</v>
      </c>
      <c r="C1271" s="62">
        <v>0</v>
      </c>
      <c r="D1271" s="44" t="s">
        <v>591</v>
      </c>
      <c r="E1271" s="71" t="s">
        <v>5378</v>
      </c>
      <c r="F1271" s="44"/>
    </row>
    <row r="1272" spans="1:6" ht="20" customHeight="1">
      <c r="A1272" s="12" t="s">
        <v>2718</v>
      </c>
      <c r="B1272" s="94" t="s">
        <v>3418</v>
      </c>
      <c r="C1272" s="62">
        <v>0</v>
      </c>
      <c r="D1272" s="44" t="s">
        <v>591</v>
      </c>
      <c r="E1272" s="69" t="s">
        <v>5379</v>
      </c>
      <c r="F1272" s="44"/>
    </row>
    <row r="1273" spans="1:6" ht="20" customHeight="1">
      <c r="A1273" s="12" t="s">
        <v>2719</v>
      </c>
      <c r="B1273" s="94" t="s">
        <v>3419</v>
      </c>
      <c r="C1273" s="62">
        <v>0</v>
      </c>
      <c r="D1273" s="44" t="s">
        <v>591</v>
      </c>
      <c r="E1273" s="63" t="s">
        <v>7526</v>
      </c>
      <c r="F1273" s="44"/>
    </row>
    <row r="1274" spans="1:6" ht="20" customHeight="1">
      <c r="A1274" s="12" t="s">
        <v>2720</v>
      </c>
      <c r="B1274" s="94" t="s">
        <v>3420</v>
      </c>
      <c r="C1274" s="62">
        <v>0</v>
      </c>
      <c r="D1274" s="44" t="s">
        <v>591</v>
      </c>
      <c r="E1274" s="63" t="s">
        <v>7527</v>
      </c>
      <c r="F1274" s="44"/>
    </row>
    <row r="1275" spans="1:6" ht="20" customHeight="1">
      <c r="A1275" s="12" t="s">
        <v>2721</v>
      </c>
      <c r="B1275" s="94" t="s">
        <v>3421</v>
      </c>
      <c r="C1275" s="62">
        <v>0</v>
      </c>
      <c r="D1275" s="44" t="s">
        <v>591</v>
      </c>
      <c r="E1275" s="63" t="s">
        <v>7667</v>
      </c>
      <c r="F1275" s="44"/>
    </row>
    <row r="1276" spans="1:6" ht="20" customHeight="1">
      <c r="A1276" s="12" t="s">
        <v>2722</v>
      </c>
      <c r="B1276" s="94" t="s">
        <v>3422</v>
      </c>
      <c r="C1276" s="62">
        <v>0</v>
      </c>
      <c r="D1276" s="44" t="s">
        <v>591</v>
      </c>
      <c r="E1276" s="63" t="s">
        <v>7563</v>
      </c>
      <c r="F1276" s="44"/>
    </row>
    <row r="1277" spans="1:6" ht="20" customHeight="1">
      <c r="A1277" s="12" t="s">
        <v>2723</v>
      </c>
      <c r="B1277" s="94" t="s">
        <v>3423</v>
      </c>
      <c r="C1277" s="62">
        <v>0</v>
      </c>
      <c r="D1277" s="44" t="s">
        <v>591</v>
      </c>
      <c r="E1277" s="63"/>
      <c r="F1277" s="44"/>
    </row>
    <row r="1278" spans="1:6" ht="20" customHeight="1">
      <c r="A1278" s="12" t="s">
        <v>2724</v>
      </c>
      <c r="B1278" s="94" t="s">
        <v>3424</v>
      </c>
      <c r="C1278" s="62">
        <v>0</v>
      </c>
      <c r="D1278" s="44" t="s">
        <v>591</v>
      </c>
      <c r="E1278" s="63"/>
      <c r="F1278" s="44"/>
    </row>
    <row r="1279" spans="1:6" ht="20" customHeight="1">
      <c r="A1279" s="12" t="s">
        <v>2725</v>
      </c>
      <c r="B1279" s="94" t="s">
        <v>3425</v>
      </c>
      <c r="C1279" s="62">
        <v>0</v>
      </c>
      <c r="D1279" s="44" t="s">
        <v>591</v>
      </c>
      <c r="E1279" s="63"/>
      <c r="F1279" s="44"/>
    </row>
    <row r="1280" spans="1:6" ht="20" customHeight="1">
      <c r="A1280" s="12" t="s">
        <v>2726</v>
      </c>
      <c r="B1280" s="94" t="s">
        <v>3426</v>
      </c>
      <c r="C1280" s="62">
        <v>0</v>
      </c>
      <c r="D1280" s="44" t="s">
        <v>591</v>
      </c>
      <c r="E1280" s="63"/>
      <c r="F1280" s="44"/>
    </row>
    <row r="1281" spans="1:6" ht="20" customHeight="1">
      <c r="A1281" s="12" t="s">
        <v>2727</v>
      </c>
      <c r="B1281" s="94" t="s">
        <v>3427</v>
      </c>
      <c r="C1281" s="62">
        <v>0</v>
      </c>
      <c r="D1281" s="44" t="s">
        <v>591</v>
      </c>
      <c r="E1281" s="63"/>
      <c r="F1281" s="44"/>
    </row>
    <row r="1282" spans="1:6" ht="20" customHeight="1">
      <c r="A1282" s="12" t="s">
        <v>2728</v>
      </c>
      <c r="B1282" s="94" t="s">
        <v>3428</v>
      </c>
      <c r="C1282" s="62">
        <v>0</v>
      </c>
      <c r="D1282" s="44" t="s">
        <v>591</v>
      </c>
      <c r="E1282" s="63"/>
      <c r="F1282" s="44"/>
    </row>
    <row r="1283" spans="1:6" ht="20" customHeight="1">
      <c r="A1283" s="12" t="s">
        <v>2729</v>
      </c>
      <c r="B1283" s="94" t="s">
        <v>3429</v>
      </c>
      <c r="C1283" s="62">
        <v>0</v>
      </c>
      <c r="D1283" s="44" t="s">
        <v>591</v>
      </c>
      <c r="E1283" s="63"/>
      <c r="F1283" s="44"/>
    </row>
    <row r="1284" spans="1:6" ht="20" customHeight="1">
      <c r="A1284" s="12" t="s">
        <v>2730</v>
      </c>
      <c r="B1284" s="94" t="s">
        <v>3430</v>
      </c>
      <c r="C1284" s="62">
        <v>0</v>
      </c>
      <c r="D1284" s="44" t="s">
        <v>591</v>
      </c>
      <c r="E1284" s="63"/>
      <c r="F1284" s="44"/>
    </row>
    <row r="1285" spans="1:6" ht="20" customHeight="1">
      <c r="A1285" s="12" t="s">
        <v>2731</v>
      </c>
      <c r="B1285" s="94" t="s">
        <v>3431</v>
      </c>
      <c r="C1285" s="62">
        <v>0</v>
      </c>
      <c r="D1285" s="44" t="s">
        <v>591</v>
      </c>
      <c r="E1285" s="63"/>
      <c r="F1285" s="44"/>
    </row>
    <row r="1286" spans="1:6" ht="20" customHeight="1">
      <c r="A1286" s="12" t="s">
        <v>2732</v>
      </c>
      <c r="B1286" s="94" t="s">
        <v>3432</v>
      </c>
      <c r="C1286" s="62">
        <v>0</v>
      </c>
      <c r="D1286" s="44" t="s">
        <v>591</v>
      </c>
      <c r="E1286" s="63"/>
      <c r="F1286" s="44"/>
    </row>
    <row r="1287" spans="1:6" ht="20" customHeight="1">
      <c r="A1287" s="12" t="s">
        <v>2733</v>
      </c>
      <c r="B1287" s="94" t="s">
        <v>3433</v>
      </c>
      <c r="C1287" s="62">
        <v>0</v>
      </c>
      <c r="D1287" s="44" t="s">
        <v>591</v>
      </c>
      <c r="E1287" s="63"/>
      <c r="F1287" s="44"/>
    </row>
    <row r="1288" spans="1:6" ht="20" customHeight="1">
      <c r="A1288" s="12" t="s">
        <v>2734</v>
      </c>
      <c r="B1288" s="94" t="s">
        <v>3434</v>
      </c>
      <c r="C1288" s="62">
        <v>0</v>
      </c>
      <c r="D1288" s="44" t="s">
        <v>591</v>
      </c>
      <c r="E1288" s="63"/>
      <c r="F1288" s="44"/>
    </row>
    <row r="1289" spans="1:6" ht="20" customHeight="1">
      <c r="A1289" s="12" t="s">
        <v>2735</v>
      </c>
      <c r="B1289" s="94" t="s">
        <v>3435</v>
      </c>
      <c r="C1289" s="62">
        <v>0</v>
      </c>
      <c r="D1289" s="44" t="s">
        <v>591</v>
      </c>
      <c r="E1289" s="63"/>
      <c r="F1289" s="44"/>
    </row>
    <row r="1290" spans="1:6" ht="20" customHeight="1">
      <c r="A1290" s="12" t="s">
        <v>2736</v>
      </c>
      <c r="B1290" s="94" t="s">
        <v>3436</v>
      </c>
      <c r="C1290" s="62">
        <v>0</v>
      </c>
      <c r="D1290" s="44" t="s">
        <v>591</v>
      </c>
      <c r="E1290" s="63"/>
      <c r="F1290" s="44"/>
    </row>
    <row r="1291" spans="1:6" ht="20" customHeight="1">
      <c r="A1291" s="12" t="s">
        <v>2737</v>
      </c>
      <c r="B1291" s="94" t="s">
        <v>3437</v>
      </c>
      <c r="C1291" s="62">
        <v>0</v>
      </c>
      <c r="D1291" s="44" t="s">
        <v>591</v>
      </c>
      <c r="E1291" s="63"/>
      <c r="F1291" s="44"/>
    </row>
    <row r="1292" spans="1:6" ht="20" customHeight="1">
      <c r="A1292" s="12" t="s">
        <v>2738</v>
      </c>
      <c r="B1292" s="94" t="s">
        <v>3438</v>
      </c>
      <c r="C1292" s="62">
        <v>0</v>
      </c>
      <c r="D1292" s="44" t="s">
        <v>591</v>
      </c>
      <c r="E1292" s="63"/>
      <c r="F1292" s="44"/>
    </row>
    <row r="1293" spans="1:6" ht="20" customHeight="1">
      <c r="A1293" s="12" t="s">
        <v>2739</v>
      </c>
      <c r="B1293" s="94" t="s">
        <v>3439</v>
      </c>
      <c r="C1293" s="62">
        <v>0</v>
      </c>
      <c r="D1293" s="44" t="s">
        <v>591</v>
      </c>
      <c r="E1293" s="63"/>
      <c r="F1293" s="44"/>
    </row>
    <row r="1294" spans="1:6" ht="20" customHeight="1">
      <c r="A1294" s="12" t="s">
        <v>2740</v>
      </c>
      <c r="B1294" s="94" t="s">
        <v>3440</v>
      </c>
      <c r="C1294" s="62">
        <v>0</v>
      </c>
      <c r="D1294" s="44" t="s">
        <v>591</v>
      </c>
      <c r="E1294" s="63"/>
      <c r="F1294" s="44"/>
    </row>
    <row r="1295" spans="1:6" ht="20" customHeight="1">
      <c r="A1295" s="12" t="s">
        <v>2741</v>
      </c>
      <c r="B1295" s="94" t="s">
        <v>3441</v>
      </c>
      <c r="C1295" s="62">
        <v>0</v>
      </c>
      <c r="D1295" s="44" t="s">
        <v>591</v>
      </c>
      <c r="E1295" s="63"/>
      <c r="F1295" s="44"/>
    </row>
    <row r="1296" spans="1:6" ht="20" customHeight="1">
      <c r="A1296" s="12" t="s">
        <v>2742</v>
      </c>
      <c r="B1296" s="94" t="s">
        <v>3442</v>
      </c>
      <c r="C1296" s="62">
        <v>0</v>
      </c>
      <c r="D1296" s="44" t="s">
        <v>591</v>
      </c>
      <c r="E1296" s="63"/>
      <c r="F1296" s="44"/>
    </row>
    <row r="1297" spans="1:6" ht="20" customHeight="1">
      <c r="A1297" s="12" t="s">
        <v>2743</v>
      </c>
      <c r="B1297" s="94" t="s">
        <v>3443</v>
      </c>
      <c r="C1297" s="62">
        <v>0</v>
      </c>
      <c r="D1297" s="44" t="s">
        <v>591</v>
      </c>
      <c r="E1297" s="63"/>
      <c r="F1297" s="44"/>
    </row>
    <row r="1298" spans="1:6" ht="20" customHeight="1">
      <c r="A1298" s="12" t="s">
        <v>2744</v>
      </c>
      <c r="B1298" s="94" t="s">
        <v>3444</v>
      </c>
      <c r="C1298" s="62">
        <v>0</v>
      </c>
      <c r="D1298" s="44" t="s">
        <v>591</v>
      </c>
      <c r="E1298" s="63"/>
      <c r="F1298" s="44"/>
    </row>
    <row r="1299" spans="1:6" ht="20" customHeight="1">
      <c r="A1299" s="12" t="s">
        <v>2745</v>
      </c>
      <c r="B1299" s="94" t="s">
        <v>3445</v>
      </c>
      <c r="C1299" s="62">
        <v>0</v>
      </c>
      <c r="D1299" s="44" t="s">
        <v>591</v>
      </c>
      <c r="E1299" s="63"/>
      <c r="F1299" s="44"/>
    </row>
    <row r="1300" spans="1:6" ht="20" customHeight="1">
      <c r="A1300" s="12" t="s">
        <v>2746</v>
      </c>
      <c r="B1300" s="94" t="s">
        <v>3446</v>
      </c>
      <c r="C1300" s="62">
        <v>0</v>
      </c>
      <c r="D1300" s="44" t="s">
        <v>591</v>
      </c>
      <c r="E1300" s="63"/>
      <c r="F1300" s="44"/>
    </row>
    <row r="1301" spans="1:6" ht="20" customHeight="1">
      <c r="A1301" s="12" t="s">
        <v>2747</v>
      </c>
      <c r="B1301" s="94" t="s">
        <v>3447</v>
      </c>
      <c r="C1301" s="62">
        <v>0</v>
      </c>
      <c r="D1301" s="44" t="s">
        <v>591</v>
      </c>
      <c r="E1301" s="63"/>
      <c r="F1301" s="44"/>
    </row>
    <row r="1302" spans="1:6" ht="20" customHeight="1">
      <c r="A1302" s="12" t="s">
        <v>2748</v>
      </c>
      <c r="B1302" s="94" t="s">
        <v>3448</v>
      </c>
      <c r="C1302" s="62">
        <v>0</v>
      </c>
      <c r="D1302" s="44" t="s">
        <v>591</v>
      </c>
      <c r="E1302" s="63"/>
      <c r="F1302" s="44"/>
    </row>
    <row r="1303" spans="1:6" ht="20" customHeight="1">
      <c r="A1303" s="12" t="s">
        <v>2749</v>
      </c>
      <c r="B1303" s="94" t="s">
        <v>3449</v>
      </c>
      <c r="C1303" s="62">
        <v>0</v>
      </c>
      <c r="D1303" s="44" t="s">
        <v>591</v>
      </c>
      <c r="E1303" s="63"/>
      <c r="F1303" s="44"/>
    </row>
    <row r="1304" spans="1:6" ht="20" customHeight="1">
      <c r="A1304" s="12" t="s">
        <v>2750</v>
      </c>
      <c r="B1304" s="94" t="s">
        <v>3450</v>
      </c>
      <c r="C1304" s="62">
        <v>0</v>
      </c>
      <c r="D1304" s="44" t="s">
        <v>591</v>
      </c>
      <c r="E1304" s="63"/>
      <c r="F1304" s="44"/>
    </row>
    <row r="1305" spans="1:6" ht="20" customHeight="1">
      <c r="A1305" s="12" t="s">
        <v>2751</v>
      </c>
      <c r="B1305" s="94" t="s">
        <v>3451</v>
      </c>
      <c r="C1305" s="62">
        <v>0</v>
      </c>
      <c r="D1305" s="44" t="s">
        <v>591</v>
      </c>
      <c r="E1305" s="63"/>
      <c r="F1305" s="44"/>
    </row>
    <row r="1306" spans="1:6" ht="20" customHeight="1">
      <c r="A1306" s="12" t="s">
        <v>2752</v>
      </c>
      <c r="B1306" s="95" t="s">
        <v>3452</v>
      </c>
      <c r="C1306" s="38">
        <v>0</v>
      </c>
      <c r="D1306" s="31" t="s">
        <v>591</v>
      </c>
      <c r="E1306" s="35"/>
      <c r="F1306" s="31"/>
    </row>
    <row r="1307" spans="1:6" ht="20" customHeight="1">
      <c r="A1307" s="12" t="s">
        <v>2753</v>
      </c>
      <c r="B1307" s="95" t="s">
        <v>3453</v>
      </c>
      <c r="C1307" s="38">
        <v>0</v>
      </c>
      <c r="D1307" s="31" t="s">
        <v>591</v>
      </c>
      <c r="E1307" s="35"/>
      <c r="F1307" s="31"/>
    </row>
    <row r="1308" spans="1:6" ht="20" customHeight="1">
      <c r="A1308" s="12" t="s">
        <v>2754</v>
      </c>
      <c r="B1308" s="94" t="s">
        <v>3454</v>
      </c>
      <c r="C1308" s="62">
        <v>0</v>
      </c>
      <c r="D1308" s="44" t="s">
        <v>591</v>
      </c>
      <c r="E1308" s="67" t="s">
        <v>5380</v>
      </c>
      <c r="F1308" s="44"/>
    </row>
    <row r="1309" spans="1:6" ht="20" customHeight="1">
      <c r="A1309" s="12" t="s">
        <v>2755</v>
      </c>
      <c r="B1309" s="94" t="s">
        <v>3455</v>
      </c>
      <c r="C1309" s="62">
        <v>0</v>
      </c>
      <c r="D1309" s="44" t="s">
        <v>591</v>
      </c>
      <c r="E1309" s="63"/>
      <c r="F1309" s="44"/>
    </row>
    <row r="1310" spans="1:6" ht="20" customHeight="1">
      <c r="A1310" s="12" t="s">
        <v>2756</v>
      </c>
      <c r="B1310" s="94" t="s">
        <v>3456</v>
      </c>
      <c r="C1310" s="62">
        <v>0</v>
      </c>
      <c r="D1310" s="44" t="s">
        <v>591</v>
      </c>
      <c r="E1310" s="63"/>
      <c r="F1310" s="44"/>
    </row>
    <row r="1311" spans="1:6" ht="20" customHeight="1">
      <c r="A1311" s="12" t="s">
        <v>2757</v>
      </c>
      <c r="B1311" s="94" t="s">
        <v>3457</v>
      </c>
      <c r="C1311" s="62">
        <v>0</v>
      </c>
      <c r="D1311" s="44" t="s">
        <v>591</v>
      </c>
      <c r="E1311" s="63"/>
      <c r="F1311" s="44"/>
    </row>
    <row r="1312" spans="1:6" ht="20" customHeight="1">
      <c r="A1312" s="12" t="s">
        <v>2758</v>
      </c>
      <c r="B1312" s="95" t="s">
        <v>3458</v>
      </c>
      <c r="C1312" s="38">
        <v>0</v>
      </c>
      <c r="D1312" s="31" t="s">
        <v>591</v>
      </c>
      <c r="E1312" s="35"/>
      <c r="F1312" s="31"/>
    </row>
    <row r="1313" spans="1:6" ht="20" customHeight="1">
      <c r="A1313" s="12" t="s">
        <v>2759</v>
      </c>
      <c r="B1313" s="94" t="s">
        <v>3459</v>
      </c>
      <c r="C1313" s="62">
        <v>0</v>
      </c>
      <c r="D1313" s="44" t="s">
        <v>591</v>
      </c>
      <c r="E1313" s="63" t="s">
        <v>5381</v>
      </c>
      <c r="F1313" s="44"/>
    </row>
    <row r="1314" spans="1:6" ht="20" customHeight="1">
      <c r="A1314" s="12" t="s">
        <v>2760</v>
      </c>
      <c r="B1314" s="94" t="s">
        <v>3460</v>
      </c>
      <c r="C1314" s="62">
        <v>0</v>
      </c>
      <c r="D1314" s="44" t="s">
        <v>591</v>
      </c>
      <c r="E1314" s="67" t="s">
        <v>5382</v>
      </c>
      <c r="F1314" s="44"/>
    </row>
    <row r="1315" spans="1:6" ht="20" customHeight="1">
      <c r="A1315" s="12" t="s">
        <v>2761</v>
      </c>
      <c r="B1315" s="94" t="s">
        <v>3461</v>
      </c>
      <c r="C1315" s="62">
        <v>0</v>
      </c>
      <c r="D1315" s="44" t="s">
        <v>591</v>
      </c>
      <c r="E1315" s="67" t="s">
        <v>5383</v>
      </c>
      <c r="F1315" s="44"/>
    </row>
    <row r="1316" spans="1:6" ht="20" customHeight="1">
      <c r="A1316" s="12" t="s">
        <v>2762</v>
      </c>
      <c r="B1316" s="94" t="s">
        <v>3462</v>
      </c>
      <c r="C1316" s="62">
        <v>0</v>
      </c>
      <c r="D1316" s="44" t="s">
        <v>591</v>
      </c>
      <c r="E1316" s="67" t="s">
        <v>5384</v>
      </c>
      <c r="F1316" s="44"/>
    </row>
    <row r="1317" spans="1:6" ht="20" customHeight="1">
      <c r="A1317" s="12" t="s">
        <v>2763</v>
      </c>
      <c r="B1317" s="95" t="s">
        <v>3463</v>
      </c>
      <c r="C1317" s="38">
        <v>0</v>
      </c>
      <c r="D1317" s="31" t="s">
        <v>591</v>
      </c>
      <c r="E1317" s="70" t="s">
        <v>5385</v>
      </c>
      <c r="F1317" s="31"/>
    </row>
    <row r="1318" spans="1:6" ht="20" customHeight="1">
      <c r="A1318" s="12" t="s">
        <v>2764</v>
      </c>
      <c r="B1318" s="94" t="s">
        <v>3464</v>
      </c>
      <c r="C1318" s="62">
        <v>0</v>
      </c>
      <c r="D1318" s="44" t="s">
        <v>591</v>
      </c>
      <c r="E1318" s="63"/>
      <c r="F1318" s="44"/>
    </row>
    <row r="1319" spans="1:6" ht="20" customHeight="1">
      <c r="A1319" s="12" t="s">
        <v>2765</v>
      </c>
      <c r="B1319" s="94" t="s">
        <v>3465</v>
      </c>
      <c r="C1319" s="62">
        <v>0</v>
      </c>
      <c r="D1319" s="44" t="s">
        <v>591</v>
      </c>
      <c r="E1319" s="71" t="s">
        <v>5386</v>
      </c>
      <c r="F1319" s="44"/>
    </row>
    <row r="1320" spans="1:6" ht="20" customHeight="1">
      <c r="A1320" s="12" t="s">
        <v>2766</v>
      </c>
      <c r="B1320" s="94" t="s">
        <v>3466</v>
      </c>
      <c r="C1320" s="62">
        <v>0</v>
      </c>
      <c r="D1320" s="44" t="s">
        <v>591</v>
      </c>
      <c r="E1320" s="69" t="s">
        <v>5387</v>
      </c>
      <c r="F1320" s="44"/>
    </row>
    <row r="1321" spans="1:6" ht="20" customHeight="1">
      <c r="A1321" s="12" t="s">
        <v>2767</v>
      </c>
      <c r="B1321" s="94" t="s">
        <v>3467</v>
      </c>
      <c r="C1321" s="62">
        <v>0</v>
      </c>
      <c r="D1321" s="44" t="s">
        <v>591</v>
      </c>
      <c r="E1321" s="63" t="s">
        <v>7528</v>
      </c>
      <c r="F1321" s="44"/>
    </row>
    <row r="1322" spans="1:6" ht="20" customHeight="1">
      <c r="A1322" s="12" t="s">
        <v>2768</v>
      </c>
      <c r="B1322" s="94" t="s">
        <v>3468</v>
      </c>
      <c r="C1322" s="62">
        <v>0</v>
      </c>
      <c r="D1322" s="44" t="s">
        <v>591</v>
      </c>
      <c r="E1322" s="63" t="s">
        <v>7529</v>
      </c>
      <c r="F1322" s="44"/>
    </row>
    <row r="1323" spans="1:6" ht="20" customHeight="1">
      <c r="A1323" s="12" t="s">
        <v>2769</v>
      </c>
      <c r="B1323" s="94" t="s">
        <v>3469</v>
      </c>
      <c r="C1323" s="62">
        <v>0</v>
      </c>
      <c r="D1323" s="44" t="s">
        <v>591</v>
      </c>
      <c r="E1323" s="63" t="s">
        <v>7564</v>
      </c>
      <c r="F1323" s="44"/>
    </row>
    <row r="1324" spans="1:6" ht="20" customHeight="1">
      <c r="A1324" s="12" t="s">
        <v>2770</v>
      </c>
      <c r="B1324" s="94" t="s">
        <v>3470</v>
      </c>
      <c r="C1324" s="62">
        <v>0</v>
      </c>
      <c r="D1324" s="44" t="s">
        <v>591</v>
      </c>
      <c r="E1324" s="63" t="s">
        <v>7565</v>
      </c>
      <c r="F1324" s="44"/>
    </row>
    <row r="1325" spans="1:6" ht="20" customHeight="1">
      <c r="A1325" s="12" t="s">
        <v>2771</v>
      </c>
      <c r="B1325" s="94" t="s">
        <v>3471</v>
      </c>
      <c r="C1325" s="62">
        <v>0</v>
      </c>
      <c r="D1325" s="44" t="s">
        <v>591</v>
      </c>
      <c r="E1325" s="63"/>
      <c r="F1325" s="44"/>
    </row>
    <row r="1326" spans="1:6" ht="20" customHeight="1">
      <c r="A1326" s="12" t="s">
        <v>2772</v>
      </c>
      <c r="B1326" s="94" t="s">
        <v>3472</v>
      </c>
      <c r="C1326" s="62">
        <v>0</v>
      </c>
      <c r="D1326" s="44" t="s">
        <v>591</v>
      </c>
      <c r="E1326" s="63"/>
      <c r="F1326" s="44"/>
    </row>
    <row r="1327" spans="1:6" ht="20" customHeight="1">
      <c r="A1327" s="12" t="s">
        <v>2773</v>
      </c>
      <c r="B1327" s="94" t="s">
        <v>3473</v>
      </c>
      <c r="C1327" s="62">
        <v>0</v>
      </c>
      <c r="D1327" s="44" t="s">
        <v>591</v>
      </c>
      <c r="E1327" s="63"/>
      <c r="F1327" s="44"/>
    </row>
    <row r="1328" spans="1:6" ht="20" customHeight="1">
      <c r="A1328" s="12" t="s">
        <v>2774</v>
      </c>
      <c r="B1328" s="94" t="s">
        <v>3474</v>
      </c>
      <c r="C1328" s="62">
        <v>0</v>
      </c>
      <c r="D1328" s="44" t="s">
        <v>591</v>
      </c>
      <c r="E1328" s="63"/>
      <c r="F1328" s="44"/>
    </row>
    <row r="1329" spans="1:6" ht="20" customHeight="1">
      <c r="A1329" s="12" t="s">
        <v>2775</v>
      </c>
      <c r="B1329" s="94" t="s">
        <v>3475</v>
      </c>
      <c r="C1329" s="62">
        <v>0</v>
      </c>
      <c r="D1329" s="44" t="s">
        <v>591</v>
      </c>
      <c r="E1329" s="63"/>
      <c r="F1329" s="44"/>
    </row>
    <row r="1330" spans="1:6" ht="20" customHeight="1">
      <c r="A1330" s="12" t="s">
        <v>2776</v>
      </c>
      <c r="B1330" s="94" t="s">
        <v>3476</v>
      </c>
      <c r="C1330" s="62">
        <v>0</v>
      </c>
      <c r="D1330" s="44" t="s">
        <v>591</v>
      </c>
      <c r="E1330" s="63"/>
      <c r="F1330" s="44"/>
    </row>
    <row r="1331" spans="1:6" ht="20" customHeight="1">
      <c r="A1331" s="12" t="s">
        <v>2777</v>
      </c>
      <c r="B1331" s="94" t="s">
        <v>3477</v>
      </c>
      <c r="C1331" s="62">
        <v>0</v>
      </c>
      <c r="D1331" s="44" t="s">
        <v>591</v>
      </c>
      <c r="E1331" s="63"/>
      <c r="F1331" s="44"/>
    </row>
    <row r="1332" spans="1:6" ht="20" customHeight="1">
      <c r="A1332" s="12" t="s">
        <v>2778</v>
      </c>
      <c r="B1332" s="94" t="s">
        <v>3478</v>
      </c>
      <c r="C1332" s="62">
        <v>0</v>
      </c>
      <c r="D1332" s="44" t="s">
        <v>591</v>
      </c>
      <c r="E1332" s="63"/>
      <c r="F1332" s="44"/>
    </row>
    <row r="1333" spans="1:6" ht="20" customHeight="1">
      <c r="A1333" s="12" t="s">
        <v>2779</v>
      </c>
      <c r="B1333" s="94" t="s">
        <v>3479</v>
      </c>
      <c r="C1333" s="62">
        <v>0</v>
      </c>
      <c r="D1333" s="44" t="s">
        <v>591</v>
      </c>
      <c r="E1333" s="63"/>
      <c r="F1333" s="44"/>
    </row>
    <row r="1334" spans="1:6" ht="20" customHeight="1">
      <c r="A1334" s="12" t="s">
        <v>2780</v>
      </c>
      <c r="B1334" s="94" t="s">
        <v>3480</v>
      </c>
      <c r="C1334" s="62">
        <v>0</v>
      </c>
      <c r="D1334" s="44" t="s">
        <v>591</v>
      </c>
      <c r="E1334" s="63"/>
      <c r="F1334" s="44"/>
    </row>
    <row r="1335" spans="1:6" ht="20" customHeight="1">
      <c r="A1335" s="12" t="s">
        <v>2781</v>
      </c>
      <c r="B1335" s="94" t="s">
        <v>3481</v>
      </c>
      <c r="C1335" s="62">
        <v>0</v>
      </c>
      <c r="D1335" s="44" t="s">
        <v>591</v>
      </c>
      <c r="E1335" s="63"/>
      <c r="F1335" s="44"/>
    </row>
    <row r="1336" spans="1:6" ht="20" customHeight="1">
      <c r="A1336" s="12" t="s">
        <v>2782</v>
      </c>
      <c r="B1336" s="94" t="s">
        <v>3482</v>
      </c>
      <c r="C1336" s="62">
        <v>0</v>
      </c>
      <c r="D1336" s="44" t="s">
        <v>591</v>
      </c>
      <c r="E1336" s="63"/>
      <c r="F1336" s="44"/>
    </row>
    <row r="1337" spans="1:6" ht="20" customHeight="1">
      <c r="A1337" s="12" t="s">
        <v>2783</v>
      </c>
      <c r="B1337" s="94" t="s">
        <v>3483</v>
      </c>
      <c r="C1337" s="62">
        <v>0</v>
      </c>
      <c r="D1337" s="44" t="s">
        <v>591</v>
      </c>
      <c r="E1337" s="63"/>
      <c r="F1337" s="44"/>
    </row>
    <row r="1338" spans="1:6" ht="20" customHeight="1">
      <c r="A1338" s="12" t="s">
        <v>2784</v>
      </c>
      <c r="B1338" s="94" t="s">
        <v>3484</v>
      </c>
      <c r="C1338" s="62">
        <v>0</v>
      </c>
      <c r="D1338" s="44" t="s">
        <v>591</v>
      </c>
      <c r="E1338" s="63"/>
      <c r="F1338" s="44"/>
    </row>
    <row r="1339" spans="1:6" ht="20" customHeight="1">
      <c r="A1339" s="12" t="s">
        <v>2785</v>
      </c>
      <c r="B1339" s="94" t="s">
        <v>3485</v>
      </c>
      <c r="C1339" s="62">
        <v>0</v>
      </c>
      <c r="D1339" s="44" t="s">
        <v>591</v>
      </c>
      <c r="E1339" s="63"/>
      <c r="F1339" s="44"/>
    </row>
    <row r="1340" spans="1:6" ht="20" customHeight="1">
      <c r="A1340" s="12" t="s">
        <v>2786</v>
      </c>
      <c r="B1340" s="94" t="s">
        <v>3486</v>
      </c>
      <c r="C1340" s="62">
        <v>0</v>
      </c>
      <c r="D1340" s="44" t="s">
        <v>591</v>
      </c>
      <c r="E1340" s="63"/>
      <c r="F1340" s="44"/>
    </row>
    <row r="1341" spans="1:6" ht="20" customHeight="1">
      <c r="A1341" s="12" t="s">
        <v>2787</v>
      </c>
      <c r="B1341" s="94" t="s">
        <v>3487</v>
      </c>
      <c r="C1341" s="62">
        <v>0</v>
      </c>
      <c r="D1341" s="44" t="s">
        <v>591</v>
      </c>
      <c r="E1341" s="63"/>
      <c r="F1341" s="44"/>
    </row>
    <row r="1342" spans="1:6" ht="20" customHeight="1">
      <c r="A1342" s="12" t="s">
        <v>2788</v>
      </c>
      <c r="B1342" s="94" t="s">
        <v>3488</v>
      </c>
      <c r="C1342" s="62">
        <v>0</v>
      </c>
      <c r="D1342" s="44" t="s">
        <v>591</v>
      </c>
      <c r="E1342" s="63"/>
      <c r="F1342" s="44"/>
    </row>
    <row r="1343" spans="1:6" ht="20" customHeight="1">
      <c r="A1343" s="12" t="s">
        <v>2789</v>
      </c>
      <c r="B1343" s="94" t="s">
        <v>3489</v>
      </c>
      <c r="C1343" s="62">
        <v>0</v>
      </c>
      <c r="D1343" s="44" t="s">
        <v>591</v>
      </c>
      <c r="E1343" s="63"/>
      <c r="F1343" s="44"/>
    </row>
    <row r="1344" spans="1:6" ht="20" customHeight="1">
      <c r="A1344" s="12" t="s">
        <v>2790</v>
      </c>
      <c r="B1344" s="94" t="s">
        <v>3490</v>
      </c>
      <c r="C1344" s="62">
        <v>0</v>
      </c>
      <c r="D1344" s="44" t="s">
        <v>591</v>
      </c>
      <c r="E1344" s="63"/>
      <c r="F1344" s="44"/>
    </row>
    <row r="1345" spans="1:6" ht="20" customHeight="1">
      <c r="A1345" s="12" t="s">
        <v>2791</v>
      </c>
      <c r="B1345" s="94" t="s">
        <v>3491</v>
      </c>
      <c r="C1345" s="62">
        <v>0</v>
      </c>
      <c r="D1345" s="44" t="s">
        <v>591</v>
      </c>
      <c r="E1345" s="63"/>
      <c r="F1345" s="44"/>
    </row>
    <row r="1346" spans="1:6" ht="20" customHeight="1">
      <c r="A1346" s="12" t="s">
        <v>2792</v>
      </c>
      <c r="B1346" s="94" t="s">
        <v>3492</v>
      </c>
      <c r="C1346" s="62">
        <v>0</v>
      </c>
      <c r="D1346" s="44" t="s">
        <v>591</v>
      </c>
      <c r="E1346" s="63"/>
      <c r="F1346" s="44"/>
    </row>
    <row r="1347" spans="1:6" ht="20" customHeight="1">
      <c r="A1347" s="12" t="s">
        <v>2793</v>
      </c>
      <c r="B1347" s="94" t="s">
        <v>3493</v>
      </c>
      <c r="C1347" s="62">
        <v>0</v>
      </c>
      <c r="D1347" s="44" t="s">
        <v>591</v>
      </c>
      <c r="E1347" s="63"/>
      <c r="F1347" s="44"/>
    </row>
    <row r="1348" spans="1:6" ht="20" customHeight="1">
      <c r="A1348" s="12" t="s">
        <v>2794</v>
      </c>
      <c r="B1348" s="94" t="s">
        <v>3494</v>
      </c>
      <c r="C1348" s="62">
        <v>0</v>
      </c>
      <c r="D1348" s="44" t="s">
        <v>591</v>
      </c>
      <c r="E1348" s="63"/>
      <c r="F1348" s="44"/>
    </row>
    <row r="1349" spans="1:6" ht="20" customHeight="1">
      <c r="A1349" s="12" t="s">
        <v>2795</v>
      </c>
      <c r="B1349" s="94" t="s">
        <v>3495</v>
      </c>
      <c r="C1349" s="62">
        <v>0</v>
      </c>
      <c r="D1349" s="44" t="s">
        <v>591</v>
      </c>
      <c r="E1349" s="63"/>
      <c r="F1349" s="44"/>
    </row>
    <row r="1350" spans="1:6" ht="20" customHeight="1">
      <c r="A1350" s="12" t="s">
        <v>2796</v>
      </c>
      <c r="B1350" s="94" t="s">
        <v>3496</v>
      </c>
      <c r="C1350" s="62">
        <v>0</v>
      </c>
      <c r="D1350" s="44" t="s">
        <v>591</v>
      </c>
      <c r="E1350" s="63"/>
      <c r="F1350" s="44"/>
    </row>
    <row r="1351" spans="1:6" ht="20" customHeight="1">
      <c r="A1351" s="12" t="s">
        <v>2797</v>
      </c>
      <c r="B1351" s="94" t="s">
        <v>3497</v>
      </c>
      <c r="C1351" s="62">
        <v>0</v>
      </c>
      <c r="D1351" s="44" t="s">
        <v>591</v>
      </c>
      <c r="E1351" s="63"/>
      <c r="F1351" s="44"/>
    </row>
    <row r="1352" spans="1:6" ht="20" customHeight="1">
      <c r="A1352" s="12" t="s">
        <v>2798</v>
      </c>
      <c r="B1352" s="94" t="s">
        <v>3498</v>
      </c>
      <c r="C1352" s="62">
        <v>0</v>
      </c>
      <c r="D1352" s="44" t="s">
        <v>591</v>
      </c>
      <c r="E1352" s="63"/>
      <c r="F1352" s="44"/>
    </row>
    <row r="1353" spans="1:6" ht="20" customHeight="1">
      <c r="A1353" s="12" t="s">
        <v>2799</v>
      </c>
      <c r="B1353" s="94" t="s">
        <v>3499</v>
      </c>
      <c r="C1353" s="62">
        <v>0</v>
      </c>
      <c r="D1353" s="44" t="s">
        <v>591</v>
      </c>
      <c r="E1353" s="63"/>
      <c r="F1353" s="44"/>
    </row>
    <row r="1354" spans="1:6" ht="20" customHeight="1">
      <c r="A1354" s="12" t="s">
        <v>2800</v>
      </c>
      <c r="B1354" s="95" t="s">
        <v>3500</v>
      </c>
      <c r="C1354" s="38">
        <v>0</v>
      </c>
      <c r="D1354" s="31" t="s">
        <v>591</v>
      </c>
      <c r="E1354" s="35"/>
      <c r="F1354" s="31"/>
    </row>
    <row r="1355" spans="1:6" ht="20" customHeight="1" thickBot="1">
      <c r="A1355" s="12" t="s">
        <v>2801</v>
      </c>
      <c r="B1355" s="96" t="s">
        <v>3501</v>
      </c>
      <c r="C1355" s="86">
        <v>0</v>
      </c>
      <c r="D1355" s="85" t="s">
        <v>591</v>
      </c>
      <c r="E1355" s="87"/>
      <c r="F1355" s="85"/>
    </row>
    <row r="1356" spans="1:6" ht="20" customHeight="1">
      <c r="A1356" s="12" t="s">
        <v>2802</v>
      </c>
      <c r="B1356" s="97" t="s">
        <v>3502</v>
      </c>
      <c r="C1356" s="9">
        <v>0</v>
      </c>
      <c r="D1356" s="6" t="s">
        <v>1041</v>
      </c>
    </row>
    <row r="1357" spans="1:6" ht="20" customHeight="1">
      <c r="A1357" s="12" t="s">
        <v>2803</v>
      </c>
      <c r="B1357" s="97" t="s">
        <v>3503</v>
      </c>
      <c r="C1357" s="9">
        <v>0</v>
      </c>
      <c r="D1357" s="6" t="s">
        <v>1041</v>
      </c>
    </row>
    <row r="1358" spans="1:6" ht="20" customHeight="1">
      <c r="A1358" s="12" t="s">
        <v>2804</v>
      </c>
      <c r="B1358" s="97" t="s">
        <v>3504</v>
      </c>
      <c r="C1358" s="9">
        <v>0</v>
      </c>
      <c r="D1358" s="6" t="s">
        <v>1064</v>
      </c>
    </row>
    <row r="1359" spans="1:6" ht="20" customHeight="1">
      <c r="A1359" s="12" t="s">
        <v>2805</v>
      </c>
      <c r="B1359" s="97" t="s">
        <v>3505</v>
      </c>
      <c r="C1359" s="9">
        <v>0</v>
      </c>
      <c r="D1359" s="6" t="s">
        <v>1064</v>
      </c>
    </row>
    <row r="1360" spans="1:6" ht="20" customHeight="1">
      <c r="A1360" s="12" t="s">
        <v>2806</v>
      </c>
      <c r="B1360" s="97" t="s">
        <v>3506</v>
      </c>
      <c r="C1360" s="9">
        <v>0</v>
      </c>
      <c r="D1360" s="6" t="s">
        <v>221</v>
      </c>
    </row>
    <row r="1361" spans="1:6" ht="20" customHeight="1">
      <c r="A1361" s="12" t="s">
        <v>2807</v>
      </c>
      <c r="B1361" s="110" t="s">
        <v>3507</v>
      </c>
      <c r="C1361" s="62">
        <v>0</v>
      </c>
      <c r="D1361" s="44" t="s">
        <v>591</v>
      </c>
      <c r="E1361" s="63"/>
      <c r="F1361" s="44"/>
    </row>
    <row r="1362" spans="1:6" ht="20" customHeight="1">
      <c r="A1362" s="12" t="s">
        <v>2808</v>
      </c>
      <c r="B1362" s="110" t="s">
        <v>7421</v>
      </c>
      <c r="C1362" s="62">
        <v>0</v>
      </c>
      <c r="D1362" s="44" t="s">
        <v>591</v>
      </c>
      <c r="E1362" s="63"/>
      <c r="F1362" s="44"/>
    </row>
    <row r="1363" spans="1:6" ht="20" customHeight="1">
      <c r="A1363" s="12" t="s">
        <v>2809</v>
      </c>
      <c r="B1363" s="110" t="s">
        <v>3508</v>
      </c>
      <c r="C1363" s="62">
        <v>0</v>
      </c>
      <c r="D1363" s="44" t="s">
        <v>591</v>
      </c>
      <c r="E1363" s="63"/>
      <c r="F1363" s="44"/>
    </row>
    <row r="1364" spans="1:6" ht="20" customHeight="1">
      <c r="A1364" s="12" t="s">
        <v>2810</v>
      </c>
      <c r="B1364" s="110" t="s">
        <v>3509</v>
      </c>
      <c r="C1364" s="62">
        <v>0</v>
      </c>
      <c r="D1364" s="44" t="s">
        <v>7420</v>
      </c>
      <c r="E1364" s="63"/>
      <c r="F1364" s="44"/>
    </row>
    <row r="1365" spans="1:6" ht="20" customHeight="1">
      <c r="A1365" s="12" t="s">
        <v>2811</v>
      </c>
      <c r="B1365" s="89" t="s">
        <v>7364</v>
      </c>
      <c r="C1365" s="62">
        <v>0</v>
      </c>
      <c r="D1365" s="44" t="s">
        <v>7380</v>
      </c>
      <c r="E1365" s="63" t="s">
        <v>7390</v>
      </c>
      <c r="F1365" s="44"/>
    </row>
    <row r="1366" spans="1:6" ht="20" customHeight="1">
      <c r="A1366" s="12" t="s">
        <v>2812</v>
      </c>
      <c r="B1366" s="89" t="s">
        <v>7365</v>
      </c>
      <c r="C1366" s="62">
        <v>0</v>
      </c>
      <c r="D1366" s="44" t="s">
        <v>591</v>
      </c>
      <c r="E1366" s="63" t="s">
        <v>7391</v>
      </c>
      <c r="F1366" s="44"/>
    </row>
    <row r="1367" spans="1:6" ht="20" customHeight="1">
      <c r="A1367" s="12" t="s">
        <v>2813</v>
      </c>
      <c r="B1367" s="89" t="s">
        <v>7366</v>
      </c>
      <c r="C1367" s="62">
        <v>0</v>
      </c>
      <c r="D1367" s="44" t="s">
        <v>591</v>
      </c>
      <c r="E1367" s="63" t="s">
        <v>7566</v>
      </c>
      <c r="F1367" s="44"/>
    </row>
    <row r="1368" spans="1:6" ht="20" customHeight="1">
      <c r="A1368" s="12" t="s">
        <v>2814</v>
      </c>
      <c r="B1368" s="89" t="s">
        <v>7367</v>
      </c>
      <c r="C1368" s="62">
        <v>0</v>
      </c>
      <c r="D1368" s="44" t="s">
        <v>591</v>
      </c>
      <c r="E1368" s="63" t="s">
        <v>7567</v>
      </c>
      <c r="F1368" s="44"/>
    </row>
    <row r="1369" spans="1:6" ht="20" customHeight="1">
      <c r="A1369" s="12" t="s">
        <v>2815</v>
      </c>
      <c r="B1369" s="89" t="s">
        <v>7388</v>
      </c>
      <c r="C1369" s="62">
        <v>0</v>
      </c>
      <c r="D1369" s="44" t="s">
        <v>591</v>
      </c>
      <c r="E1369" s="63"/>
      <c r="F1369" s="44"/>
    </row>
    <row r="1370" spans="1:6" ht="20" customHeight="1">
      <c r="A1370" s="12" t="s">
        <v>2816</v>
      </c>
      <c r="B1370" s="94" t="s">
        <v>7368</v>
      </c>
      <c r="C1370" s="62">
        <v>0</v>
      </c>
      <c r="D1370" s="44" t="s">
        <v>591</v>
      </c>
      <c r="E1370" s="63" t="s">
        <v>7392</v>
      </c>
      <c r="F1370" s="44"/>
    </row>
    <row r="1371" spans="1:6" ht="20" customHeight="1">
      <c r="A1371" s="12" t="s">
        <v>2817</v>
      </c>
      <c r="B1371" s="94" t="s">
        <v>7369</v>
      </c>
      <c r="C1371" s="62">
        <v>0</v>
      </c>
      <c r="D1371" s="44" t="s">
        <v>591</v>
      </c>
      <c r="E1371" s="63" t="s">
        <v>7393</v>
      </c>
      <c r="F1371" s="44"/>
    </row>
    <row r="1372" spans="1:6" ht="20" customHeight="1">
      <c r="A1372" s="12" t="s">
        <v>2818</v>
      </c>
      <c r="B1372" s="94" t="s">
        <v>7370</v>
      </c>
      <c r="C1372" s="62">
        <v>0</v>
      </c>
      <c r="D1372" s="44" t="s">
        <v>591</v>
      </c>
      <c r="E1372" s="63" t="s">
        <v>7568</v>
      </c>
      <c r="F1372" s="44"/>
    </row>
    <row r="1373" spans="1:6" ht="20" customHeight="1">
      <c r="A1373" s="12" t="s">
        <v>2819</v>
      </c>
      <c r="B1373" s="94" t="s">
        <v>7371</v>
      </c>
      <c r="C1373" s="62">
        <v>0</v>
      </c>
      <c r="D1373" s="44" t="s">
        <v>591</v>
      </c>
      <c r="E1373" s="63" t="s">
        <v>7569</v>
      </c>
      <c r="F1373" s="44"/>
    </row>
    <row r="1374" spans="1:6" ht="20" customHeight="1">
      <c r="A1374" s="12" t="s">
        <v>2820</v>
      </c>
      <c r="B1374" s="94" t="s">
        <v>7389</v>
      </c>
      <c r="C1374" s="62">
        <v>0</v>
      </c>
      <c r="D1374" s="44" t="s">
        <v>591</v>
      </c>
      <c r="E1374" s="63"/>
      <c r="F1374" s="44"/>
    </row>
    <row r="1375" spans="1:6" ht="20" customHeight="1">
      <c r="A1375" s="12" t="s">
        <v>2821</v>
      </c>
      <c r="B1375" s="44" t="s">
        <v>7457</v>
      </c>
      <c r="C1375" s="62">
        <v>0</v>
      </c>
      <c r="D1375" s="44" t="s">
        <v>7455</v>
      </c>
      <c r="E1375" s="63" t="s">
        <v>7458</v>
      </c>
      <c r="F1375" s="44"/>
    </row>
    <row r="1376" spans="1:6" ht="20" customHeight="1">
      <c r="A1376" s="12" t="s">
        <v>2822</v>
      </c>
      <c r="B1376" s="44" t="s">
        <v>7809</v>
      </c>
      <c r="C1376" s="62">
        <v>0</v>
      </c>
      <c r="D1376" s="44" t="s">
        <v>82</v>
      </c>
      <c r="E1376" s="63"/>
      <c r="F1376" s="44"/>
    </row>
    <row r="1377" spans="1:6" ht="20" customHeight="1">
      <c r="A1377" s="12" t="s">
        <v>2823</v>
      </c>
      <c r="B1377" s="44" t="s">
        <v>7810</v>
      </c>
      <c r="C1377" s="62">
        <v>0</v>
      </c>
      <c r="D1377" s="44" t="s">
        <v>82</v>
      </c>
      <c r="E1377" s="63"/>
      <c r="F1377" s="44"/>
    </row>
    <row r="1378" spans="1:6" ht="20" customHeight="1">
      <c r="A1378" s="12" t="s">
        <v>2824</v>
      </c>
      <c r="B1378" s="44" t="s">
        <v>1362</v>
      </c>
      <c r="C1378" s="62"/>
      <c r="D1378" s="44"/>
      <c r="E1378" s="63"/>
      <c r="F1378" s="44"/>
    </row>
    <row r="1379" spans="1:6" ht="20" customHeight="1">
      <c r="A1379" s="12" t="s">
        <v>2825</v>
      </c>
      <c r="B1379" s="44" t="s">
        <v>1362</v>
      </c>
      <c r="C1379" s="62"/>
      <c r="D1379" s="44"/>
      <c r="E1379" s="63"/>
      <c r="F1379" s="44"/>
    </row>
    <row r="1380" spans="1:6" ht="20" customHeight="1">
      <c r="A1380" s="12" t="s">
        <v>2826</v>
      </c>
      <c r="B1380" s="44" t="s">
        <v>1362</v>
      </c>
      <c r="C1380" s="62"/>
      <c r="D1380" s="44"/>
      <c r="E1380" s="63"/>
      <c r="F1380" s="44"/>
    </row>
    <row r="1381" spans="1:6" ht="20" customHeight="1">
      <c r="A1381" s="12" t="s">
        <v>2827</v>
      </c>
      <c r="B1381" s="44" t="s">
        <v>1362</v>
      </c>
      <c r="C1381" s="62"/>
      <c r="D1381" s="44"/>
      <c r="E1381" s="63"/>
      <c r="F1381" s="44"/>
    </row>
    <row r="1382" spans="1:6" ht="20" customHeight="1">
      <c r="A1382" s="12" t="s">
        <v>2828</v>
      </c>
      <c r="B1382" s="44" t="s">
        <v>1362</v>
      </c>
      <c r="C1382" s="62"/>
      <c r="D1382" s="44"/>
      <c r="E1382" s="63"/>
      <c r="F1382" s="44"/>
    </row>
    <row r="1383" spans="1:6" ht="20" customHeight="1">
      <c r="A1383" s="12" t="s">
        <v>2829</v>
      </c>
      <c r="B1383" s="44" t="s">
        <v>1362</v>
      </c>
      <c r="C1383" s="62"/>
      <c r="D1383" s="44"/>
      <c r="E1383" s="63"/>
      <c r="F1383" s="44"/>
    </row>
    <row r="1384" spans="1:6" ht="20" customHeight="1">
      <c r="A1384" s="12" t="s">
        <v>2830</v>
      </c>
      <c r="B1384" s="44" t="s">
        <v>1362</v>
      </c>
      <c r="C1384" s="62"/>
      <c r="D1384" s="44"/>
      <c r="E1384" s="63"/>
      <c r="F1384" s="44"/>
    </row>
    <row r="1385" spans="1:6" ht="20" customHeight="1">
      <c r="A1385" s="12" t="s">
        <v>2831</v>
      </c>
      <c r="B1385" s="44" t="s">
        <v>1362</v>
      </c>
      <c r="C1385" s="62"/>
      <c r="D1385" s="44"/>
      <c r="E1385" s="63"/>
      <c r="F1385" s="44"/>
    </row>
    <row r="1386" spans="1:6" ht="20" customHeight="1">
      <c r="A1386" s="12" t="s">
        <v>2832</v>
      </c>
      <c r="B1386" s="44" t="s">
        <v>1362</v>
      </c>
      <c r="C1386" s="62"/>
      <c r="D1386" s="44"/>
      <c r="E1386" s="63"/>
      <c r="F1386" s="44"/>
    </row>
    <row r="1387" spans="1:6" ht="20" customHeight="1">
      <c r="A1387" s="12" t="s">
        <v>2833</v>
      </c>
      <c r="B1387" s="44" t="s">
        <v>1362</v>
      </c>
      <c r="C1387" s="62"/>
      <c r="D1387" s="44"/>
      <c r="E1387" s="63"/>
      <c r="F1387" s="44"/>
    </row>
    <row r="1388" spans="1:6" ht="20" customHeight="1">
      <c r="A1388" s="12" t="s">
        <v>2834</v>
      </c>
      <c r="B1388" s="44" t="s">
        <v>1362</v>
      </c>
      <c r="C1388" s="62"/>
      <c r="D1388" s="44"/>
      <c r="E1388" s="63"/>
      <c r="F1388" s="44"/>
    </row>
    <row r="1389" spans="1:6" ht="20" customHeight="1">
      <c r="A1389" s="12" t="s">
        <v>2835</v>
      </c>
      <c r="B1389" s="44" t="s">
        <v>1362</v>
      </c>
      <c r="C1389" s="62"/>
      <c r="D1389" s="44"/>
      <c r="E1389" s="63"/>
      <c r="F1389" s="44"/>
    </row>
    <row r="1390" spans="1:6" ht="20" customHeight="1">
      <c r="A1390" s="12" t="s">
        <v>2836</v>
      </c>
      <c r="B1390" s="44" t="s">
        <v>1362</v>
      </c>
      <c r="C1390" s="62"/>
      <c r="D1390" s="44"/>
      <c r="E1390" s="63"/>
      <c r="F1390" s="44"/>
    </row>
    <row r="1391" spans="1:6" ht="20" customHeight="1">
      <c r="A1391" s="12" t="s">
        <v>2837</v>
      </c>
      <c r="B1391" s="44" t="s">
        <v>1362</v>
      </c>
      <c r="C1391" s="62"/>
      <c r="D1391" s="44"/>
      <c r="E1391" s="63"/>
      <c r="F1391" s="44"/>
    </row>
    <row r="1392" spans="1:6" ht="20" customHeight="1">
      <c r="A1392" s="12" t="s">
        <v>2838</v>
      </c>
      <c r="B1392" s="44" t="s">
        <v>1362</v>
      </c>
      <c r="C1392" s="62"/>
      <c r="D1392" s="44"/>
      <c r="E1392" s="63"/>
      <c r="F1392" s="44"/>
    </row>
    <row r="1393" spans="1:6" ht="20" customHeight="1">
      <c r="A1393" s="12" t="s">
        <v>2839</v>
      </c>
      <c r="B1393" s="44" t="s">
        <v>1362</v>
      </c>
      <c r="C1393" s="62"/>
      <c r="D1393" s="44"/>
      <c r="E1393" s="63"/>
      <c r="F1393" s="44"/>
    </row>
    <row r="1394" spans="1:6" ht="20" customHeight="1">
      <c r="A1394" s="12" t="s">
        <v>2840</v>
      </c>
      <c r="B1394" s="44" t="s">
        <v>1362</v>
      </c>
      <c r="C1394" s="62"/>
      <c r="D1394" s="44"/>
      <c r="E1394" s="63"/>
      <c r="F1394" s="44"/>
    </row>
    <row r="1395" spans="1:6" ht="20" customHeight="1">
      <c r="A1395" s="12" t="s">
        <v>2841</v>
      </c>
      <c r="B1395" s="44" t="s">
        <v>1362</v>
      </c>
      <c r="C1395" s="62"/>
      <c r="D1395" s="44"/>
      <c r="E1395" s="63"/>
      <c r="F1395" s="44"/>
    </row>
    <row r="1396" spans="1:6" ht="20" customHeight="1">
      <c r="A1396" s="12" t="s">
        <v>2842</v>
      </c>
      <c r="B1396" s="44" t="s">
        <v>1362</v>
      </c>
      <c r="C1396" s="62"/>
      <c r="D1396" s="44"/>
      <c r="E1396" s="63"/>
      <c r="F1396" s="44"/>
    </row>
    <row r="1397" spans="1:6" ht="20" customHeight="1">
      <c r="A1397" s="12" t="s">
        <v>2843</v>
      </c>
      <c r="B1397" s="44" t="s">
        <v>1362</v>
      </c>
      <c r="C1397" s="62"/>
      <c r="D1397" s="44"/>
      <c r="E1397" s="63"/>
      <c r="F1397" s="44"/>
    </row>
    <row r="1398" spans="1:6" ht="20" customHeight="1">
      <c r="A1398" s="12" t="s">
        <v>2844</v>
      </c>
      <c r="B1398" s="44" t="s">
        <v>1362</v>
      </c>
      <c r="C1398" s="62"/>
      <c r="D1398" s="44"/>
      <c r="E1398" s="63"/>
      <c r="F1398" s="44"/>
    </row>
    <row r="1399" spans="1:6" ht="20" customHeight="1">
      <c r="A1399" s="12" t="s">
        <v>2845</v>
      </c>
      <c r="B1399" s="44" t="s">
        <v>1362</v>
      </c>
      <c r="C1399" s="62"/>
      <c r="D1399" s="44"/>
      <c r="E1399" s="63"/>
      <c r="F1399" s="44"/>
    </row>
    <row r="1400" spans="1:6" ht="20" customHeight="1">
      <c r="A1400" s="12" t="s">
        <v>2846</v>
      </c>
      <c r="B1400" s="44" t="s">
        <v>1362</v>
      </c>
      <c r="C1400" s="62"/>
      <c r="D1400" s="44"/>
      <c r="E1400" s="63"/>
      <c r="F1400" s="44"/>
    </row>
    <row r="1401" spans="1:6" ht="20" customHeight="1" thickBot="1">
      <c r="A1401" s="12" t="s">
        <v>2847</v>
      </c>
      <c r="B1401" s="75" t="s">
        <v>1362</v>
      </c>
      <c r="C1401" s="76"/>
      <c r="D1401" s="75"/>
      <c r="E1401" s="77"/>
      <c r="F1401" s="75"/>
    </row>
    <row r="1402" spans="1:6" ht="20" customHeight="1">
      <c r="A1402" s="12" t="s">
        <v>3685</v>
      </c>
      <c r="B1402" s="44" t="s">
        <v>4385</v>
      </c>
      <c r="C1402" s="62">
        <v>10740</v>
      </c>
      <c r="D1402" s="44" t="s">
        <v>62</v>
      </c>
      <c r="E1402" s="63"/>
      <c r="F1402" s="44" t="s">
        <v>7007</v>
      </c>
    </row>
    <row r="1403" spans="1:6" ht="20" customHeight="1">
      <c r="A1403" s="12" t="s">
        <v>3686</v>
      </c>
      <c r="B1403" s="31" t="s">
        <v>4386</v>
      </c>
      <c r="C1403" s="38">
        <v>2</v>
      </c>
      <c r="D1403" s="31" t="s">
        <v>77</v>
      </c>
      <c r="E1403" s="35"/>
      <c r="F1403" s="31"/>
    </row>
    <row r="1404" spans="1:6" ht="20" customHeight="1">
      <c r="A1404" s="12" t="s">
        <v>3687</v>
      </c>
      <c r="B1404" s="6" t="s">
        <v>4387</v>
      </c>
      <c r="C1404" s="9">
        <v>3292.5970858934502</v>
      </c>
      <c r="D1404" s="6" t="s">
        <v>43</v>
      </c>
      <c r="E1404" s="11" t="s">
        <v>5388</v>
      </c>
    </row>
    <row r="1405" spans="1:6" ht="20" customHeight="1">
      <c r="A1405" s="12" t="s">
        <v>3688</v>
      </c>
      <c r="B1405" s="6" t="s">
        <v>4388</v>
      </c>
      <c r="C1405" s="9">
        <v>78.402940000000001</v>
      </c>
      <c r="D1405" s="6" t="s">
        <v>43</v>
      </c>
    </row>
    <row r="1406" spans="1:6" ht="20" customHeight="1">
      <c r="A1406" s="12" t="s">
        <v>3689</v>
      </c>
      <c r="B1406" s="6" t="s">
        <v>4389</v>
      </c>
      <c r="C1406" s="9">
        <v>78.402835000000096</v>
      </c>
      <c r="D1406" s="6" t="s">
        <v>43</v>
      </c>
      <c r="E1406" s="11" t="s">
        <v>5389</v>
      </c>
    </row>
    <row r="1407" spans="1:6" ht="20" customHeight="1">
      <c r="A1407" s="12" t="s">
        <v>3690</v>
      </c>
      <c r="B1407" s="6" t="s">
        <v>4390</v>
      </c>
      <c r="C1407" s="9">
        <v>78.402100000000303</v>
      </c>
      <c r="D1407" s="6" t="s">
        <v>39</v>
      </c>
    </row>
    <row r="1408" spans="1:6" ht="20" customHeight="1">
      <c r="A1408" s="12" t="s">
        <v>3691</v>
      </c>
      <c r="B1408" s="6" t="s">
        <v>4391</v>
      </c>
      <c r="C1408" s="9">
        <v>78.401365000000297</v>
      </c>
      <c r="D1408" s="6" t="s">
        <v>39</v>
      </c>
    </row>
    <row r="1409" spans="1:6" ht="20" customHeight="1">
      <c r="A1409" s="12" t="s">
        <v>3692</v>
      </c>
      <c r="B1409" s="6" t="s">
        <v>4392</v>
      </c>
      <c r="C1409" s="9">
        <v>78.400630000000106</v>
      </c>
      <c r="D1409" s="6" t="s">
        <v>39</v>
      </c>
    </row>
    <row r="1410" spans="1:6" ht="20" customHeight="1">
      <c r="A1410" s="12" t="s">
        <v>3693</v>
      </c>
      <c r="B1410" s="6" t="s">
        <v>4393</v>
      </c>
      <c r="C1410" s="9">
        <v>78.399999999999906</v>
      </c>
      <c r="D1410" s="6" t="s">
        <v>39</v>
      </c>
    </row>
    <row r="1411" spans="1:6" ht="20" customHeight="1">
      <c r="A1411" s="12" t="s">
        <v>3694</v>
      </c>
      <c r="B1411" s="6" t="s">
        <v>4394</v>
      </c>
      <c r="C1411" s="9">
        <v>994.29564978785004</v>
      </c>
      <c r="D1411" s="6" t="s">
        <v>43</v>
      </c>
    </row>
    <row r="1412" spans="1:6" ht="20" customHeight="1">
      <c r="A1412" s="12" t="s">
        <v>3695</v>
      </c>
      <c r="B1412" s="44" t="s">
        <v>4395</v>
      </c>
      <c r="C1412" s="62">
        <v>17840.302966666601</v>
      </c>
      <c r="D1412" s="44" t="s">
        <v>39</v>
      </c>
      <c r="E1412" s="63" t="s">
        <v>5390</v>
      </c>
      <c r="F1412" s="44"/>
    </row>
    <row r="1413" spans="1:6" ht="20" customHeight="1">
      <c r="A1413" s="12" t="s">
        <v>3696</v>
      </c>
      <c r="B1413" s="31" t="s">
        <v>4396</v>
      </c>
      <c r="C1413" s="38">
        <v>1544.1432416883399</v>
      </c>
      <c r="D1413" s="31" t="s">
        <v>43</v>
      </c>
      <c r="E1413" s="35" t="s">
        <v>5391</v>
      </c>
      <c r="F1413" s="31"/>
    </row>
    <row r="1414" spans="1:6" ht="20" customHeight="1">
      <c r="A1414" s="12" t="s">
        <v>3697</v>
      </c>
      <c r="B1414" s="6" t="s">
        <v>4397</v>
      </c>
      <c r="C1414" s="9">
        <v>79.142250953704405</v>
      </c>
      <c r="D1414" s="6" t="s">
        <v>39</v>
      </c>
      <c r="E1414" s="11" t="s">
        <v>5392</v>
      </c>
    </row>
    <row r="1415" spans="1:6" ht="20" customHeight="1">
      <c r="A1415" s="12" t="s">
        <v>3698</v>
      </c>
      <c r="B1415" s="6" t="s">
        <v>4398</v>
      </c>
      <c r="C1415" s="9">
        <v>36.25</v>
      </c>
      <c r="D1415" s="6" t="s">
        <v>39</v>
      </c>
    </row>
    <row r="1416" spans="1:6" ht="20" customHeight="1">
      <c r="A1416" s="12" t="s">
        <v>3699</v>
      </c>
      <c r="B1416" s="6" t="s">
        <v>4399</v>
      </c>
      <c r="C1416" s="9">
        <v>36.247605000000597</v>
      </c>
      <c r="D1416" s="6" t="s">
        <v>39</v>
      </c>
      <c r="E1416" s="11" t="s">
        <v>5393</v>
      </c>
    </row>
    <row r="1417" spans="1:6" ht="20" customHeight="1">
      <c r="A1417" s="12" t="s">
        <v>3700</v>
      </c>
      <c r="B1417" s="6" t="s">
        <v>4400</v>
      </c>
      <c r="C1417" s="9">
        <v>36.245209999999901</v>
      </c>
      <c r="D1417" s="6" t="s">
        <v>43</v>
      </c>
    </row>
    <row r="1418" spans="1:6" ht="20" customHeight="1">
      <c r="A1418" s="12" t="s">
        <v>3701</v>
      </c>
      <c r="B1418" s="6" t="s">
        <v>4401</v>
      </c>
      <c r="C1418" s="9">
        <v>36.242814999999602</v>
      </c>
      <c r="D1418" s="6" t="s">
        <v>39</v>
      </c>
    </row>
    <row r="1419" spans="1:6" ht="20" customHeight="1">
      <c r="A1419" s="12" t="s">
        <v>3702</v>
      </c>
      <c r="B1419" s="6" t="s">
        <v>4402</v>
      </c>
      <c r="C1419" s="9">
        <v>36.240419999999602</v>
      </c>
      <c r="D1419" s="6" t="s">
        <v>39</v>
      </c>
    </row>
    <row r="1420" spans="1:6" ht="20" customHeight="1">
      <c r="A1420" s="12" t="s">
        <v>3703</v>
      </c>
      <c r="B1420" s="6" t="s">
        <v>4403</v>
      </c>
      <c r="C1420" s="9">
        <v>36.238025000000299</v>
      </c>
      <c r="D1420" s="6" t="s">
        <v>39</v>
      </c>
    </row>
    <row r="1421" spans="1:6" ht="20" customHeight="1">
      <c r="A1421" s="12" t="s">
        <v>3704</v>
      </c>
      <c r="B1421" s="31" t="s">
        <v>4404</v>
      </c>
      <c r="C1421" s="38">
        <v>36.238025000000299</v>
      </c>
      <c r="D1421" s="31" t="s">
        <v>39</v>
      </c>
      <c r="E1421" s="35"/>
      <c r="F1421" s="31"/>
    </row>
    <row r="1422" spans="1:6" ht="20" customHeight="1">
      <c r="A1422" s="12" t="s">
        <v>3705</v>
      </c>
      <c r="B1422" s="6" t="s">
        <v>4405</v>
      </c>
      <c r="C1422" s="9">
        <v>0.478999999947466</v>
      </c>
      <c r="D1422" s="7" t="s">
        <v>39</v>
      </c>
      <c r="E1422" s="8" t="s">
        <v>5394</v>
      </c>
    </row>
    <row r="1423" spans="1:6" ht="20" customHeight="1">
      <c r="A1423" s="12" t="s">
        <v>3706</v>
      </c>
      <c r="B1423" s="6" t="s">
        <v>4406</v>
      </c>
      <c r="C1423" s="9">
        <v>20.003143451718699</v>
      </c>
      <c r="D1423" s="6" t="s">
        <v>43</v>
      </c>
      <c r="E1423" s="11" t="s">
        <v>5395</v>
      </c>
    </row>
    <row r="1424" spans="1:6" ht="20" customHeight="1">
      <c r="A1424" s="12" t="s">
        <v>3707</v>
      </c>
      <c r="B1424" s="6" t="s">
        <v>4407</v>
      </c>
      <c r="C1424" s="9">
        <v>0.38319999995712301</v>
      </c>
      <c r="D1424" s="6" t="s">
        <v>43</v>
      </c>
    </row>
    <row r="1425" spans="1:6" ht="20" customHeight="1">
      <c r="A1425" s="12" t="s">
        <v>3708</v>
      </c>
      <c r="B1425" s="6" t="s">
        <v>4408</v>
      </c>
      <c r="C1425" s="9">
        <v>0.19206343555034999</v>
      </c>
      <c r="D1425" s="6" t="s">
        <v>43</v>
      </c>
    </row>
    <row r="1426" spans="1:6" ht="20" customHeight="1">
      <c r="A1426" s="12" t="s">
        <v>3709</v>
      </c>
      <c r="B1426" s="31" t="s">
        <v>4409</v>
      </c>
      <c r="C1426" s="38">
        <v>0.28786343555034999</v>
      </c>
      <c r="D1426" s="31" t="s">
        <v>39</v>
      </c>
      <c r="E1426" s="35"/>
      <c r="F1426" s="31"/>
    </row>
    <row r="1427" spans="1:6" ht="20" customHeight="1">
      <c r="A1427" s="12" t="s">
        <v>3710</v>
      </c>
      <c r="B1427" s="6" t="s">
        <v>4410</v>
      </c>
      <c r="C1427" s="9">
        <v>5</v>
      </c>
      <c r="D1427" s="6" t="s">
        <v>39</v>
      </c>
    </row>
    <row r="1428" spans="1:6" ht="20" customHeight="1">
      <c r="A1428" s="12" t="s">
        <v>3711</v>
      </c>
      <c r="B1428" s="6" t="s">
        <v>4411</v>
      </c>
      <c r="C1428" s="9">
        <v>4.6999587928025903</v>
      </c>
      <c r="D1428" s="6" t="s">
        <v>39</v>
      </c>
      <c r="E1428" s="11" t="s">
        <v>5396</v>
      </c>
    </row>
    <row r="1429" spans="1:6" ht="20" customHeight="1">
      <c r="A1429" s="12" t="s">
        <v>3712</v>
      </c>
      <c r="B1429" s="6" t="s">
        <v>4412</v>
      </c>
      <c r="C1429" s="9">
        <v>4.7595771982305397</v>
      </c>
      <c r="D1429" s="6" t="s">
        <v>39</v>
      </c>
      <c r="E1429" s="64" t="s">
        <v>5397</v>
      </c>
    </row>
    <row r="1430" spans="1:6" ht="20" customHeight="1">
      <c r="A1430" s="12" t="s">
        <v>3713</v>
      </c>
      <c r="B1430" s="6" t="s">
        <v>4413</v>
      </c>
      <c r="C1430" s="9">
        <v>4.77215457444691</v>
      </c>
      <c r="D1430" s="6" t="s">
        <v>39</v>
      </c>
      <c r="E1430" s="64" t="s">
        <v>5398</v>
      </c>
    </row>
    <row r="1431" spans="1:6" ht="20" customHeight="1">
      <c r="A1431" s="12" t="s">
        <v>3714</v>
      </c>
      <c r="B1431" s="6" t="s">
        <v>4414</v>
      </c>
      <c r="C1431" s="9">
        <v>4.7854132101806304</v>
      </c>
      <c r="D1431" s="6" t="s">
        <v>39</v>
      </c>
      <c r="E1431" s="64" t="s">
        <v>5399</v>
      </c>
    </row>
    <row r="1432" spans="1:6" ht="20" customHeight="1">
      <c r="A1432" s="12" t="s">
        <v>3715</v>
      </c>
      <c r="B1432" s="6" t="s">
        <v>4415</v>
      </c>
      <c r="C1432" s="9">
        <v>4.9092037518204101</v>
      </c>
      <c r="D1432" s="6" t="s">
        <v>39</v>
      </c>
      <c r="E1432" s="64" t="s">
        <v>5400</v>
      </c>
    </row>
    <row r="1433" spans="1:6" ht="20" customHeight="1">
      <c r="A1433" s="12" t="s">
        <v>3716</v>
      </c>
      <c r="B1433" s="6" t="s">
        <v>4416</v>
      </c>
      <c r="C1433" s="9">
        <v>9</v>
      </c>
      <c r="D1433" s="6" t="s">
        <v>39</v>
      </c>
      <c r="E1433" s="61"/>
      <c r="F1433" s="40"/>
    </row>
    <row r="1434" spans="1:6" ht="20" customHeight="1">
      <c r="A1434" s="12" t="s">
        <v>3717</v>
      </c>
      <c r="B1434" s="6" t="s">
        <v>4417</v>
      </c>
      <c r="C1434" s="9">
        <v>3.5296319965579199</v>
      </c>
      <c r="D1434" s="6" t="s">
        <v>39</v>
      </c>
      <c r="E1434" s="61" t="s">
        <v>5401</v>
      </c>
      <c r="F1434" s="40"/>
    </row>
    <row r="1435" spans="1:6" ht="20" customHeight="1">
      <c r="A1435" s="12" t="s">
        <v>3718</v>
      </c>
      <c r="B1435" s="6" t="s">
        <v>4418</v>
      </c>
      <c r="C1435" s="9">
        <v>3.13468110434443</v>
      </c>
      <c r="D1435" s="6" t="s">
        <v>39</v>
      </c>
      <c r="E1435" s="60" t="s">
        <v>5402</v>
      </c>
      <c r="F1435" s="40"/>
    </row>
    <row r="1436" spans="1:6" ht="20" customHeight="1">
      <c r="A1436" s="12" t="s">
        <v>3719</v>
      </c>
      <c r="B1436" s="6" t="s">
        <v>4419</v>
      </c>
      <c r="C1436" s="9">
        <v>2.93101698622494</v>
      </c>
      <c r="D1436" s="6" t="s">
        <v>39</v>
      </c>
      <c r="E1436" s="60" t="s">
        <v>5403</v>
      </c>
      <c r="F1436" s="40"/>
    </row>
    <row r="1437" spans="1:6" ht="20" customHeight="1">
      <c r="A1437" s="12" t="s">
        <v>3720</v>
      </c>
      <c r="B1437" s="6" t="s">
        <v>4420</v>
      </c>
      <c r="C1437" s="9">
        <v>2.7398458687148701</v>
      </c>
      <c r="D1437" s="6" t="s">
        <v>39</v>
      </c>
      <c r="E1437" s="60" t="s">
        <v>5404</v>
      </c>
      <c r="F1437" s="40"/>
    </row>
    <row r="1438" spans="1:6" ht="20" customHeight="1">
      <c r="A1438" s="12" t="s">
        <v>3721</v>
      </c>
      <c r="B1438" s="6" t="s">
        <v>4421</v>
      </c>
      <c r="C1438" s="9">
        <v>2.5614380997829</v>
      </c>
      <c r="D1438" s="6" t="s">
        <v>39</v>
      </c>
      <c r="E1438" s="60" t="s">
        <v>5405</v>
      </c>
      <c r="F1438" s="40"/>
    </row>
    <row r="1439" spans="1:6" ht="20" customHeight="1">
      <c r="A1439" s="12" t="s">
        <v>3722</v>
      </c>
      <c r="B1439" s="6" t="s">
        <v>4422</v>
      </c>
      <c r="C1439" s="9">
        <v>2.3953397420871099</v>
      </c>
      <c r="D1439" s="6" t="s">
        <v>39</v>
      </c>
      <c r="E1439" s="52"/>
      <c r="F1439" s="40"/>
    </row>
    <row r="1440" spans="1:6" ht="20" customHeight="1">
      <c r="A1440" s="12" t="s">
        <v>3723</v>
      </c>
      <c r="B1440" s="6" t="s">
        <v>4423</v>
      </c>
      <c r="C1440" s="9">
        <v>2.38567160604613</v>
      </c>
      <c r="D1440" s="6" t="s">
        <v>39</v>
      </c>
      <c r="E1440" s="52"/>
      <c r="F1440" s="40"/>
    </row>
    <row r="1441" spans="1:6" ht="20" customHeight="1">
      <c r="A1441" s="12" t="s">
        <v>3724</v>
      </c>
      <c r="B1441" s="6" t="s">
        <v>4424</v>
      </c>
      <c r="C1441" s="9">
        <v>2.3838951719458001</v>
      </c>
      <c r="D1441" s="6" t="s">
        <v>39</v>
      </c>
      <c r="E1441" s="52"/>
      <c r="F1441" s="40"/>
    </row>
    <row r="1442" spans="1:6" ht="20" customHeight="1">
      <c r="A1442" s="12" t="s">
        <v>3725</v>
      </c>
      <c r="B1442" s="6" t="s">
        <v>4425</v>
      </c>
      <c r="C1442" s="9">
        <v>2.38243686074301</v>
      </c>
      <c r="D1442" s="6" t="s">
        <v>39</v>
      </c>
      <c r="E1442" s="52"/>
      <c r="F1442" s="40"/>
    </row>
    <row r="1443" spans="1:6" ht="20" customHeight="1">
      <c r="A1443" s="12" t="s">
        <v>3726</v>
      </c>
      <c r="B1443" s="6" t="s">
        <v>4426</v>
      </c>
      <c r="C1443" s="9">
        <v>2.3814864188037101</v>
      </c>
      <c r="D1443" s="6" t="s">
        <v>39</v>
      </c>
      <c r="E1443" s="52"/>
      <c r="F1443" s="40"/>
    </row>
    <row r="1444" spans="1:6" ht="20" customHeight="1">
      <c r="A1444" s="12" t="s">
        <v>3727</v>
      </c>
      <c r="B1444" s="6" t="s">
        <v>4427</v>
      </c>
      <c r="C1444" s="9">
        <v>2.3798955063749099</v>
      </c>
      <c r="D1444" s="6" t="s">
        <v>39</v>
      </c>
      <c r="E1444" s="52"/>
      <c r="F1444" s="40"/>
    </row>
    <row r="1445" spans="1:6" ht="20" customHeight="1">
      <c r="A1445" s="12" t="s">
        <v>3728</v>
      </c>
      <c r="B1445" s="6" t="s">
        <v>4428</v>
      </c>
      <c r="C1445" s="9">
        <v>2.3784416025044801</v>
      </c>
      <c r="D1445" s="6" t="s">
        <v>39</v>
      </c>
      <c r="E1445" s="52"/>
      <c r="F1445" s="40"/>
    </row>
    <row r="1446" spans="1:6" ht="20" customHeight="1">
      <c r="A1446" s="12" t="s">
        <v>3729</v>
      </c>
      <c r="B1446" s="6" t="s">
        <v>4429</v>
      </c>
      <c r="C1446" s="9">
        <v>2.3769862517482601</v>
      </c>
      <c r="D1446" s="6" t="s">
        <v>39</v>
      </c>
      <c r="E1446" s="52"/>
      <c r="F1446" s="40"/>
    </row>
    <row r="1447" spans="1:6" ht="20" customHeight="1">
      <c r="A1447" s="12" t="s">
        <v>3730</v>
      </c>
      <c r="B1447" s="6" t="s">
        <v>4430</v>
      </c>
      <c r="C1447" s="9">
        <v>2.3750620925092099</v>
      </c>
      <c r="D1447" s="6" t="s">
        <v>39</v>
      </c>
      <c r="E1447" s="52"/>
      <c r="F1447" s="40"/>
    </row>
    <row r="1448" spans="1:6" ht="20" customHeight="1">
      <c r="A1448" s="12" t="s">
        <v>3731</v>
      </c>
      <c r="B1448" s="6" t="s">
        <v>4431</v>
      </c>
      <c r="C1448" s="9">
        <v>2.37244631550749</v>
      </c>
      <c r="D1448" s="6" t="s">
        <v>39</v>
      </c>
      <c r="E1448" s="52"/>
      <c r="F1448" s="40"/>
    </row>
    <row r="1449" spans="1:6" ht="20" customHeight="1">
      <c r="A1449" s="12" t="s">
        <v>3732</v>
      </c>
      <c r="B1449" s="6" t="s">
        <v>4432</v>
      </c>
      <c r="C1449" s="9">
        <v>2.3702888697231499</v>
      </c>
      <c r="D1449" s="6" t="s">
        <v>39</v>
      </c>
      <c r="E1449" s="52"/>
      <c r="F1449" s="40"/>
    </row>
    <row r="1450" spans="1:6" ht="20" customHeight="1">
      <c r="A1450" s="12" t="s">
        <v>3733</v>
      </c>
      <c r="B1450" s="6" t="s">
        <v>4433</v>
      </c>
      <c r="C1450" s="9">
        <v>2.3676775958925802</v>
      </c>
      <c r="D1450" s="6" t="s">
        <v>39</v>
      </c>
      <c r="E1450" s="52"/>
      <c r="F1450" s="40"/>
    </row>
    <row r="1451" spans="1:6" ht="20" customHeight="1">
      <c r="A1451" s="12" t="s">
        <v>3734</v>
      </c>
      <c r="B1451" s="6" t="s">
        <v>4434</v>
      </c>
      <c r="C1451" s="9">
        <v>1.818786424901</v>
      </c>
      <c r="D1451" s="6" t="s">
        <v>39</v>
      </c>
      <c r="E1451" s="52"/>
      <c r="F1451" s="40"/>
    </row>
    <row r="1452" spans="1:6" ht="20" customHeight="1">
      <c r="A1452" s="12" t="s">
        <v>3735</v>
      </c>
      <c r="B1452" s="6" t="s">
        <v>4435</v>
      </c>
      <c r="C1452" s="9">
        <v>1.37712267429867</v>
      </c>
      <c r="D1452" s="6" t="s">
        <v>39</v>
      </c>
      <c r="E1452" s="52"/>
      <c r="F1452" s="40"/>
    </row>
    <row r="1453" spans="1:6" ht="20" customHeight="1">
      <c r="A1453" s="12" t="s">
        <v>3736</v>
      </c>
      <c r="B1453" s="6" t="s">
        <v>4436</v>
      </c>
      <c r="C1453" s="9">
        <v>1.04254039536507</v>
      </c>
      <c r="D1453" s="6" t="s">
        <v>39</v>
      </c>
      <c r="E1453" s="52"/>
      <c r="F1453" s="40"/>
    </row>
    <row r="1454" spans="1:6" ht="20" customHeight="1">
      <c r="A1454" s="12" t="s">
        <v>3737</v>
      </c>
      <c r="B1454" s="6" t="s">
        <v>4437</v>
      </c>
      <c r="C1454" s="9">
        <v>0.789361374538609</v>
      </c>
      <c r="D1454" s="6" t="s">
        <v>39</v>
      </c>
      <c r="E1454" s="52"/>
      <c r="F1454" s="40"/>
    </row>
    <row r="1455" spans="1:6" ht="20" customHeight="1">
      <c r="A1455" s="12" t="s">
        <v>3738</v>
      </c>
      <c r="B1455" s="6" t="s">
        <v>4438</v>
      </c>
      <c r="C1455" s="9">
        <v>0.59766622669976099</v>
      </c>
      <c r="D1455" s="6" t="s">
        <v>39</v>
      </c>
      <c r="E1455" s="52"/>
      <c r="F1455" s="40"/>
    </row>
    <row r="1456" spans="1:6" ht="20" customHeight="1">
      <c r="A1456" s="12" t="s">
        <v>3739</v>
      </c>
      <c r="B1456" s="6" t="s">
        <v>4439</v>
      </c>
      <c r="C1456" s="9">
        <v>0.45252381960882698</v>
      </c>
      <c r="D1456" s="6" t="s">
        <v>39</v>
      </c>
      <c r="E1456" s="52"/>
      <c r="F1456" s="40"/>
    </row>
    <row r="1457" spans="1:6" ht="20" customHeight="1">
      <c r="A1457" s="12" t="s">
        <v>3740</v>
      </c>
      <c r="B1457" s="6" t="s">
        <v>4440</v>
      </c>
      <c r="C1457" s="9">
        <v>0.34267746319574299</v>
      </c>
      <c r="D1457" s="6" t="s">
        <v>39</v>
      </c>
      <c r="E1457" s="52"/>
      <c r="F1457" s="40"/>
    </row>
    <row r="1458" spans="1:6" ht="20" customHeight="1">
      <c r="A1458" s="12" t="s">
        <v>3741</v>
      </c>
      <c r="B1458" s="6" t="s">
        <v>4441</v>
      </c>
      <c r="C1458" s="9">
        <v>0.25944776481139398</v>
      </c>
      <c r="D1458" s="6" t="s">
        <v>39</v>
      </c>
      <c r="E1458" s="52"/>
      <c r="F1458" s="40"/>
    </row>
    <row r="1459" spans="1:6" ht="20" customHeight="1">
      <c r="A1459" s="12" t="s">
        <v>3742</v>
      </c>
      <c r="B1459" s="6" t="s">
        <v>4442</v>
      </c>
      <c r="C1459" s="9">
        <v>0.19644820906219801</v>
      </c>
      <c r="D1459" s="6" t="s">
        <v>39</v>
      </c>
      <c r="E1459" s="52"/>
      <c r="F1459" s="40"/>
    </row>
    <row r="1460" spans="1:6" ht="20" customHeight="1">
      <c r="A1460" s="12" t="s">
        <v>3743</v>
      </c>
      <c r="B1460" s="6" t="s">
        <v>4443</v>
      </c>
      <c r="C1460" s="9">
        <v>0.14876267123890999</v>
      </c>
      <c r="D1460" s="6" t="s">
        <v>39</v>
      </c>
      <c r="E1460" s="52"/>
      <c r="F1460" s="40"/>
    </row>
    <row r="1461" spans="1:6" ht="20" customHeight="1">
      <c r="A1461" s="12" t="s">
        <v>3744</v>
      </c>
      <c r="B1461" s="6" t="s">
        <v>4444</v>
      </c>
      <c r="C1461" s="9">
        <v>0.11266706322506399</v>
      </c>
      <c r="D1461" s="6" t="s">
        <v>39</v>
      </c>
      <c r="E1461" s="52"/>
      <c r="F1461" s="40"/>
    </row>
    <row r="1462" spans="1:6" ht="20" customHeight="1">
      <c r="A1462" s="12" t="s">
        <v>3745</v>
      </c>
      <c r="B1462" s="6" t="s">
        <v>4445</v>
      </c>
      <c r="C1462" s="9">
        <v>8.5293508407621399E-2</v>
      </c>
      <c r="D1462" s="6" t="s">
        <v>39</v>
      </c>
      <c r="E1462" s="52"/>
      <c r="F1462" s="40"/>
    </row>
    <row r="1463" spans="1:6" ht="20" customHeight="1">
      <c r="A1463" s="12" t="s">
        <v>3746</v>
      </c>
      <c r="B1463" s="6" t="s">
        <v>4446</v>
      </c>
      <c r="C1463" s="9">
        <v>6.45904450388399E-2</v>
      </c>
      <c r="D1463" s="6" t="s">
        <v>39</v>
      </c>
      <c r="E1463" s="52"/>
      <c r="F1463" s="40"/>
    </row>
    <row r="1464" spans="1:6" ht="20" customHeight="1">
      <c r="A1464" s="12" t="s">
        <v>3747</v>
      </c>
      <c r="B1464" s="6" t="s">
        <v>4447</v>
      </c>
      <c r="C1464" s="9">
        <v>4.8928420087148698E-2</v>
      </c>
      <c r="D1464" s="6" t="s">
        <v>39</v>
      </c>
      <c r="E1464" s="52"/>
      <c r="F1464" s="40"/>
    </row>
    <row r="1465" spans="1:6" ht="20" customHeight="1">
      <c r="A1465" s="12" t="s">
        <v>3748</v>
      </c>
      <c r="B1465" s="6" t="s">
        <v>4448</v>
      </c>
      <c r="C1465" s="9">
        <v>3.7048314050187103E-2</v>
      </c>
      <c r="D1465" s="6" t="s">
        <v>39</v>
      </c>
      <c r="E1465" s="52"/>
      <c r="F1465" s="40"/>
    </row>
    <row r="1466" spans="1:6" ht="20" customHeight="1">
      <c r="A1466" s="12" t="s">
        <v>3749</v>
      </c>
      <c r="B1466" s="6" t="s">
        <v>4449</v>
      </c>
      <c r="C1466" s="9">
        <v>2.8056807536232901E-2</v>
      </c>
      <c r="D1466" s="6" t="s">
        <v>39</v>
      </c>
      <c r="E1466" s="52"/>
      <c r="F1466" s="40"/>
    </row>
    <row r="1467" spans="1:6" ht="20" customHeight="1">
      <c r="A1467" s="12" t="s">
        <v>3750</v>
      </c>
      <c r="B1467" s="6" t="s">
        <v>4450</v>
      </c>
      <c r="C1467" s="9">
        <v>2.1249426177712399E-2</v>
      </c>
      <c r="D1467" s="6" t="s">
        <v>39</v>
      </c>
      <c r="E1467" s="52"/>
      <c r="F1467" s="40"/>
    </row>
    <row r="1468" spans="1:6" ht="20" customHeight="1">
      <c r="A1468" s="12" t="s">
        <v>3751</v>
      </c>
      <c r="B1468" s="6" t="s">
        <v>4451</v>
      </c>
      <c r="C1468" s="9">
        <v>1.6094974870535999E-2</v>
      </c>
      <c r="D1468" s="6" t="s">
        <v>39</v>
      </c>
      <c r="E1468" s="52"/>
      <c r="F1468" s="40"/>
    </row>
    <row r="1469" spans="1:6" ht="20" customHeight="1">
      <c r="A1469" s="12" t="s">
        <v>3752</v>
      </c>
      <c r="B1469" s="6" t="s">
        <v>4452</v>
      </c>
      <c r="C1469" s="9">
        <v>1.2188824440132201E-2</v>
      </c>
      <c r="D1469" s="6" t="s">
        <v>39</v>
      </c>
      <c r="E1469" s="52"/>
      <c r="F1469" s="40"/>
    </row>
    <row r="1470" spans="1:6" ht="20" customHeight="1">
      <c r="A1470" s="12" t="s">
        <v>3753</v>
      </c>
      <c r="B1470" s="6" t="s">
        <v>4453</v>
      </c>
      <c r="C1470" s="9">
        <v>9.2318675851339495E-3</v>
      </c>
      <c r="D1470" s="6" t="s">
        <v>39</v>
      </c>
      <c r="E1470" s="52"/>
      <c r="F1470" s="40"/>
    </row>
    <row r="1471" spans="1:6" ht="20" customHeight="1">
      <c r="A1471" s="12" t="s">
        <v>3754</v>
      </c>
      <c r="B1471" s="6" t="s">
        <v>4454</v>
      </c>
      <c r="C1471" s="9">
        <v>6.9921550910973101E-3</v>
      </c>
      <c r="D1471" s="6" t="s">
        <v>39</v>
      </c>
      <c r="E1471" s="52"/>
      <c r="F1471" s="40"/>
    </row>
    <row r="1472" spans="1:6" ht="20" customHeight="1">
      <c r="A1472" s="12" t="s">
        <v>3755</v>
      </c>
      <c r="B1472" s="6" t="s">
        <v>4455</v>
      </c>
      <c r="C1472" s="9">
        <v>5.2958363958051802E-3</v>
      </c>
      <c r="D1472" s="6" t="s">
        <v>39</v>
      </c>
      <c r="E1472" s="52"/>
      <c r="F1472" s="40"/>
    </row>
    <row r="1473" spans="1:6" ht="20" customHeight="1">
      <c r="A1473" s="12" t="s">
        <v>3756</v>
      </c>
      <c r="B1473" s="31" t="s">
        <v>4456</v>
      </c>
      <c r="C1473" s="38">
        <v>33.212229037080299</v>
      </c>
      <c r="D1473" s="31" t="s">
        <v>39</v>
      </c>
      <c r="E1473" s="83"/>
      <c r="F1473" s="84"/>
    </row>
    <row r="1474" spans="1:6" ht="20" customHeight="1">
      <c r="A1474" s="12" t="s">
        <v>3757</v>
      </c>
      <c r="B1474" s="31" t="s">
        <v>4457</v>
      </c>
      <c r="C1474" s="38">
        <v>0</v>
      </c>
      <c r="D1474" s="31" t="s">
        <v>39</v>
      </c>
      <c r="E1474" s="35"/>
      <c r="F1474" s="31"/>
    </row>
    <row r="1475" spans="1:6" ht="20" customHeight="1">
      <c r="A1475" s="12" t="s">
        <v>3758</v>
      </c>
      <c r="B1475" s="6" t="s">
        <v>4458</v>
      </c>
      <c r="C1475" s="9">
        <v>39.6</v>
      </c>
      <c r="D1475" s="6" t="s">
        <v>39</v>
      </c>
    </row>
    <row r="1476" spans="1:6" ht="20" customHeight="1">
      <c r="A1476" s="12" t="s">
        <v>3759</v>
      </c>
      <c r="B1476" s="6" t="s">
        <v>4459</v>
      </c>
      <c r="C1476" s="9">
        <v>0.94135293774860396</v>
      </c>
      <c r="D1476" s="6" t="s">
        <v>39</v>
      </c>
      <c r="E1476" s="11" t="s">
        <v>5406</v>
      </c>
    </row>
    <row r="1477" spans="1:6" ht="20" customHeight="1">
      <c r="A1477" s="12" t="s">
        <v>3760</v>
      </c>
      <c r="B1477" s="6" t="s">
        <v>4460</v>
      </c>
      <c r="C1477" s="9">
        <v>1.01538461538461</v>
      </c>
      <c r="D1477" s="6" t="s">
        <v>39</v>
      </c>
    </row>
    <row r="1478" spans="1:6" ht="20" customHeight="1">
      <c r="A1478" s="12" t="s">
        <v>3761</v>
      </c>
      <c r="B1478" s="6" t="s">
        <v>4461</v>
      </c>
      <c r="C1478" s="9">
        <v>1.0440757845287301</v>
      </c>
      <c r="D1478" s="6" t="s">
        <v>39</v>
      </c>
      <c r="E1478" s="64" t="s">
        <v>7315</v>
      </c>
    </row>
    <row r="1479" spans="1:6" ht="20" customHeight="1">
      <c r="A1479" s="12" t="s">
        <v>3762</v>
      </c>
      <c r="B1479" s="6" t="s">
        <v>4462</v>
      </c>
      <c r="C1479" s="9">
        <v>1.04332324756201</v>
      </c>
      <c r="D1479" s="6" t="s">
        <v>39</v>
      </c>
    </row>
    <row r="1480" spans="1:6" ht="20" customHeight="1">
      <c r="A1480" s="12" t="s">
        <v>3763</v>
      </c>
      <c r="B1480" s="6" t="s">
        <v>4463</v>
      </c>
      <c r="C1480" s="9">
        <v>1.03286033137273</v>
      </c>
      <c r="D1480" s="6" t="s">
        <v>39</v>
      </c>
    </row>
    <row r="1481" spans="1:6" ht="20" customHeight="1">
      <c r="A1481" s="12" t="s">
        <v>3764</v>
      </c>
      <c r="B1481" s="6" t="s">
        <v>4464</v>
      </c>
      <c r="C1481" s="9">
        <v>1.0153846206418899</v>
      </c>
      <c r="D1481" s="6" t="s">
        <v>39</v>
      </c>
    </row>
    <row r="1482" spans="1:6" ht="20" customHeight="1">
      <c r="A1482" s="12" t="s">
        <v>3765</v>
      </c>
      <c r="B1482" s="6" t="s">
        <v>4465</v>
      </c>
      <c r="C1482" s="9">
        <v>1.0153846154070501</v>
      </c>
      <c r="D1482" s="6" t="s">
        <v>39</v>
      </c>
    </row>
    <row r="1483" spans="1:6" ht="20" customHeight="1">
      <c r="A1483" s="12" t="s">
        <v>3766</v>
      </c>
      <c r="B1483" s="6" t="s">
        <v>4466</v>
      </c>
      <c r="C1483" s="9">
        <v>1.0153846153713</v>
      </c>
      <c r="D1483" s="6" t="s">
        <v>39</v>
      </c>
    </row>
    <row r="1484" spans="1:6" ht="20" customHeight="1">
      <c r="A1484" s="12" t="s">
        <v>3767</v>
      </c>
      <c r="B1484" s="6" t="s">
        <v>4467</v>
      </c>
      <c r="C1484" s="9">
        <v>1.01538461536598</v>
      </c>
      <c r="D1484" s="6" t="s">
        <v>39</v>
      </c>
    </row>
    <row r="1485" spans="1:6" ht="20" customHeight="1">
      <c r="A1485" s="12" t="s">
        <v>3768</v>
      </c>
      <c r="B1485" s="6" t="s">
        <v>4468</v>
      </c>
      <c r="C1485" s="9">
        <v>1.0153846153588999</v>
      </c>
      <c r="D1485" s="6" t="s">
        <v>39</v>
      </c>
    </row>
    <row r="1486" spans="1:6" ht="20" customHeight="1">
      <c r="A1486" s="12" t="s">
        <v>3769</v>
      </c>
      <c r="B1486" s="6" t="s">
        <v>4469</v>
      </c>
      <c r="C1486" s="9">
        <v>1.01538461534958</v>
      </c>
      <c r="D1486" s="6" t="s">
        <v>39</v>
      </c>
    </row>
    <row r="1487" spans="1:6" ht="20" customHeight="1">
      <c r="A1487" s="12" t="s">
        <v>3770</v>
      </c>
      <c r="B1487" s="6" t="s">
        <v>4470</v>
      </c>
      <c r="C1487" s="9">
        <v>1.0153846153374599</v>
      </c>
      <c r="D1487" s="6" t="s">
        <v>39</v>
      </c>
    </row>
    <row r="1488" spans="1:6" ht="20" customHeight="1">
      <c r="A1488" s="12" t="s">
        <v>3771</v>
      </c>
      <c r="B1488" s="6" t="s">
        <v>4471</v>
      </c>
      <c r="C1488" s="9">
        <v>1.01538461532186</v>
      </c>
      <c r="D1488" s="6" t="s">
        <v>39</v>
      </c>
    </row>
    <row r="1489" spans="1:4" ht="20" customHeight="1">
      <c r="A1489" s="12" t="s">
        <v>3772</v>
      </c>
      <c r="B1489" s="6" t="s">
        <v>4472</v>
      </c>
      <c r="C1489" s="9">
        <v>1.0153846153020101</v>
      </c>
      <c r="D1489" s="6" t="s">
        <v>39</v>
      </c>
    </row>
    <row r="1490" spans="1:4" ht="20" customHeight="1">
      <c r="A1490" s="12" t="s">
        <v>3773</v>
      </c>
      <c r="B1490" s="6" t="s">
        <v>4473</v>
      </c>
      <c r="C1490" s="9">
        <v>1.0153846152769901</v>
      </c>
      <c r="D1490" s="6" t="s">
        <v>39</v>
      </c>
    </row>
    <row r="1491" spans="1:4" ht="20" customHeight="1">
      <c r="A1491" s="12" t="s">
        <v>3774</v>
      </c>
      <c r="B1491" s="6" t="s">
        <v>4474</v>
      </c>
      <c r="C1491" s="9">
        <v>1.01538461524574</v>
      </c>
      <c r="D1491" s="6" t="s">
        <v>39</v>
      </c>
    </row>
    <row r="1492" spans="1:4" ht="20" customHeight="1">
      <c r="A1492" s="12" t="s">
        <v>3775</v>
      </c>
      <c r="B1492" s="6" t="s">
        <v>4475</v>
      </c>
      <c r="C1492" s="9">
        <v>1.01538461520706</v>
      </c>
      <c r="D1492" s="6" t="s">
        <v>39</v>
      </c>
    </row>
    <row r="1493" spans="1:4" ht="20" customHeight="1">
      <c r="A1493" s="12" t="s">
        <v>3776</v>
      </c>
      <c r="B1493" s="6" t="s">
        <v>4476</v>
      </c>
      <c r="C1493" s="9">
        <v>1.01538461515956</v>
      </c>
      <c r="D1493" s="6" t="s">
        <v>39</v>
      </c>
    </row>
    <row r="1494" spans="1:4" ht="20" customHeight="1">
      <c r="A1494" s="12" t="s">
        <v>3777</v>
      </c>
      <c r="B1494" s="6" t="s">
        <v>4477</v>
      </c>
      <c r="C1494" s="9">
        <v>1.0153846151017001</v>
      </c>
      <c r="D1494" s="6" t="s">
        <v>39</v>
      </c>
    </row>
    <row r="1495" spans="1:4" ht="20" customHeight="1">
      <c r="A1495" s="12" t="s">
        <v>3778</v>
      </c>
      <c r="B1495" s="6" t="s">
        <v>4478</v>
      </c>
      <c r="C1495" s="9">
        <v>1.01538461503174</v>
      </c>
      <c r="D1495" s="6" t="s">
        <v>39</v>
      </c>
    </row>
    <row r="1496" spans="1:4" ht="20" customHeight="1">
      <c r="A1496" s="12" t="s">
        <v>3779</v>
      </c>
      <c r="B1496" s="6" t="s">
        <v>4479</v>
      </c>
      <c r="C1496" s="9">
        <v>1.0153846149477499</v>
      </c>
      <c r="D1496" s="6" t="s">
        <v>39</v>
      </c>
    </row>
    <row r="1497" spans="1:4" ht="20" customHeight="1">
      <c r="A1497" s="12" t="s">
        <v>3780</v>
      </c>
      <c r="B1497" s="6" t="s">
        <v>4480</v>
      </c>
      <c r="C1497" s="9">
        <v>1.0153846148476</v>
      </c>
      <c r="D1497" s="6" t="s">
        <v>39</v>
      </c>
    </row>
    <row r="1498" spans="1:4" ht="20" customHeight="1">
      <c r="A1498" s="12" t="s">
        <v>3781</v>
      </c>
      <c r="B1498" s="6" t="s">
        <v>4481</v>
      </c>
      <c r="C1498" s="9">
        <v>1.01538461472893</v>
      </c>
      <c r="D1498" s="6" t="s">
        <v>39</v>
      </c>
    </row>
    <row r="1499" spans="1:4" ht="20" customHeight="1">
      <c r="A1499" s="12" t="s">
        <v>3782</v>
      </c>
      <c r="B1499" s="6" t="s">
        <v>4482</v>
      </c>
      <c r="C1499" s="9">
        <v>1.0153846145891601</v>
      </c>
      <c r="D1499" s="6" t="s">
        <v>39</v>
      </c>
    </row>
    <row r="1500" spans="1:4" ht="20" customHeight="1">
      <c r="A1500" s="12" t="s">
        <v>3783</v>
      </c>
      <c r="B1500" s="6" t="s">
        <v>4483</v>
      </c>
      <c r="C1500" s="9">
        <v>1.0153846144255101</v>
      </c>
      <c r="D1500" s="6" t="s">
        <v>39</v>
      </c>
    </row>
    <row r="1501" spans="1:4" ht="20" customHeight="1">
      <c r="A1501" s="12" t="s">
        <v>3784</v>
      </c>
      <c r="B1501" s="6" t="s">
        <v>4484</v>
      </c>
      <c r="C1501" s="9">
        <v>1.0153846142349501</v>
      </c>
      <c r="D1501" s="6" t="s">
        <v>39</v>
      </c>
    </row>
    <row r="1502" spans="1:4" ht="20" customHeight="1">
      <c r="A1502" s="12" t="s">
        <v>3785</v>
      </c>
      <c r="B1502" s="6" t="s">
        <v>4485</v>
      </c>
      <c r="C1502" s="9">
        <v>1.01538461401421</v>
      </c>
      <c r="D1502" s="6" t="s">
        <v>39</v>
      </c>
    </row>
    <row r="1503" spans="1:4" ht="20" customHeight="1">
      <c r="A1503" s="12" t="s">
        <v>3786</v>
      </c>
      <c r="B1503" s="6" t="s">
        <v>4486</v>
      </c>
      <c r="C1503" s="9">
        <v>1.0153846137597899</v>
      </c>
      <c r="D1503" s="6" t="s">
        <v>39</v>
      </c>
    </row>
    <row r="1504" spans="1:4" ht="20" customHeight="1">
      <c r="A1504" s="12" t="s">
        <v>3787</v>
      </c>
      <c r="B1504" s="6" t="s">
        <v>4487</v>
      </c>
      <c r="C1504" s="9">
        <v>1.0153846134679501</v>
      </c>
      <c r="D1504" s="6" t="s">
        <v>39</v>
      </c>
    </row>
    <row r="1505" spans="1:6" ht="20" customHeight="1">
      <c r="A1505" s="12" t="s">
        <v>3788</v>
      </c>
      <c r="B1505" s="6" t="s">
        <v>4488</v>
      </c>
      <c r="C1505" s="9">
        <v>1.0153846131347299</v>
      </c>
      <c r="D1505" s="6" t="s">
        <v>39</v>
      </c>
    </row>
    <row r="1506" spans="1:6" ht="20" customHeight="1">
      <c r="A1506" s="12" t="s">
        <v>3789</v>
      </c>
      <c r="B1506" s="6" t="s">
        <v>4489</v>
      </c>
      <c r="C1506" s="9">
        <v>1.0153846127559201</v>
      </c>
      <c r="D1506" s="6" t="s">
        <v>39</v>
      </c>
    </row>
    <row r="1507" spans="1:6" ht="20" customHeight="1">
      <c r="A1507" s="12" t="s">
        <v>3790</v>
      </c>
      <c r="B1507" s="6" t="s">
        <v>4490</v>
      </c>
      <c r="C1507" s="9">
        <v>1.01538461232706</v>
      </c>
      <c r="D1507" s="6" t="s">
        <v>39</v>
      </c>
    </row>
    <row r="1508" spans="1:6" ht="20" customHeight="1">
      <c r="A1508" s="12" t="s">
        <v>3791</v>
      </c>
      <c r="B1508" s="6" t="s">
        <v>4491</v>
      </c>
      <c r="C1508" s="9">
        <v>0.76322673970685695</v>
      </c>
      <c r="D1508" s="6" t="s">
        <v>39</v>
      </c>
      <c r="E1508" s="11" t="s">
        <v>5407</v>
      </c>
    </row>
    <row r="1509" spans="1:6" ht="20" customHeight="1">
      <c r="A1509" s="12" t="s">
        <v>3792</v>
      </c>
      <c r="B1509" s="6" t="s">
        <v>4492</v>
      </c>
      <c r="C1509" s="9">
        <v>1.2701036959536101</v>
      </c>
      <c r="D1509" s="6" t="s">
        <v>39</v>
      </c>
      <c r="E1509" s="11" t="s">
        <v>5408</v>
      </c>
    </row>
    <row r="1510" spans="1:6" ht="20" customHeight="1">
      <c r="A1510" s="12" t="s">
        <v>3793</v>
      </c>
      <c r="B1510" s="6" t="s">
        <v>4493</v>
      </c>
      <c r="C1510" s="9">
        <v>1.26934158694226</v>
      </c>
      <c r="D1510" s="6" t="s">
        <v>39</v>
      </c>
      <c r="E1510" s="11" t="s">
        <v>5409</v>
      </c>
    </row>
    <row r="1511" spans="1:6" ht="20" customHeight="1">
      <c r="A1511" s="12" t="s">
        <v>3794</v>
      </c>
      <c r="B1511" s="44" t="s">
        <v>4494</v>
      </c>
      <c r="C1511" s="62">
        <v>3.0461538461538402</v>
      </c>
      <c r="D1511" s="44" t="s">
        <v>39</v>
      </c>
      <c r="E1511" s="63" t="s">
        <v>5410</v>
      </c>
      <c r="F1511" s="44"/>
    </row>
    <row r="1512" spans="1:6" ht="20" customHeight="1">
      <c r="A1512" s="12" t="s">
        <v>3795</v>
      </c>
      <c r="B1512" s="31" t="s">
        <v>4495</v>
      </c>
      <c r="C1512" s="38">
        <v>0.76153846153846105</v>
      </c>
      <c r="D1512" s="31" t="s">
        <v>39</v>
      </c>
      <c r="E1512" s="35" t="s">
        <v>5411</v>
      </c>
      <c r="F1512" s="31"/>
    </row>
    <row r="1513" spans="1:6" ht="20" customHeight="1">
      <c r="A1513" s="12" t="s">
        <v>3796</v>
      </c>
      <c r="B1513" s="6" t="s">
        <v>4496</v>
      </c>
      <c r="C1513" s="9">
        <v>24.6279288287048</v>
      </c>
      <c r="D1513" s="6" t="s">
        <v>39</v>
      </c>
      <c r="E1513" s="11" t="s">
        <v>5412</v>
      </c>
    </row>
    <row r="1514" spans="1:6" ht="20" customHeight="1">
      <c r="A1514" s="12" t="s">
        <v>3797</v>
      </c>
      <c r="B1514" s="6" t="s">
        <v>4497</v>
      </c>
      <c r="C1514" s="9">
        <v>15.40822414634</v>
      </c>
      <c r="D1514" s="6" t="s">
        <v>39</v>
      </c>
    </row>
    <row r="1515" spans="1:6" ht="20" customHeight="1">
      <c r="A1515" s="12" t="s">
        <v>3798</v>
      </c>
      <c r="B1515" s="6" t="s">
        <v>4498</v>
      </c>
      <c r="C1515" s="9">
        <v>9.5377155112839294</v>
      </c>
      <c r="D1515" s="6" t="s">
        <v>39</v>
      </c>
      <c r="E1515" s="64" t="s">
        <v>7316</v>
      </c>
    </row>
    <row r="1516" spans="1:6" ht="20" customHeight="1">
      <c r="A1516" s="12" t="s">
        <v>3799</v>
      </c>
      <c r="B1516" s="6" t="s">
        <v>4499</v>
      </c>
      <c r="C1516" s="9">
        <v>4.8646192498079799</v>
      </c>
      <c r="D1516" s="6" t="s">
        <v>39</v>
      </c>
    </row>
    <row r="1517" spans="1:6" ht="20" customHeight="1">
      <c r="A1517" s="12" t="s">
        <v>3800</v>
      </c>
      <c r="B1517" s="6" t="s">
        <v>4500</v>
      </c>
      <c r="C1517" s="9">
        <v>0.63152027468086602</v>
      </c>
      <c r="D1517" s="6" t="s">
        <v>39</v>
      </c>
    </row>
    <row r="1518" spans="1:6" ht="20" customHeight="1">
      <c r="A1518" s="12" t="s">
        <v>3801</v>
      </c>
      <c r="B1518" s="6" t="s">
        <v>4501</v>
      </c>
      <c r="C1518" s="9">
        <v>0.26629794095405501</v>
      </c>
      <c r="D1518" s="6" t="s">
        <v>39</v>
      </c>
    </row>
    <row r="1519" spans="1:6" ht="20" customHeight="1">
      <c r="A1519" s="12" t="s">
        <v>3802</v>
      </c>
      <c r="B1519" s="6" t="s">
        <v>4502</v>
      </c>
      <c r="C1519" s="9">
        <v>0.27203201769101099</v>
      </c>
      <c r="D1519" s="6" t="s">
        <v>39</v>
      </c>
    </row>
    <row r="1520" spans="1:6" ht="20" customHeight="1">
      <c r="A1520" s="12" t="s">
        <v>3803</v>
      </c>
      <c r="B1520" s="6" t="s">
        <v>4503</v>
      </c>
      <c r="C1520" s="9">
        <v>0.27776525900690002</v>
      </c>
      <c r="D1520" s="6" t="s">
        <v>39</v>
      </c>
    </row>
    <row r="1521" spans="1:4" ht="20" customHeight="1">
      <c r="A1521" s="12" t="s">
        <v>3804</v>
      </c>
      <c r="B1521" s="6" t="s">
        <v>4504</v>
      </c>
      <c r="C1521" s="9">
        <v>0.28349854689594001</v>
      </c>
      <c r="D1521" s="6" t="s">
        <v>39</v>
      </c>
    </row>
    <row r="1522" spans="1:4" ht="20" customHeight="1">
      <c r="A1522" s="12" t="s">
        <v>3805</v>
      </c>
      <c r="B1522" s="6" t="s">
        <v>4505</v>
      </c>
      <c r="C1522" s="9">
        <v>0.28923183232911098</v>
      </c>
      <c r="D1522" s="6" t="s">
        <v>39</v>
      </c>
    </row>
    <row r="1523" spans="1:4" ht="20" customHeight="1">
      <c r="A1523" s="12" t="s">
        <v>3806</v>
      </c>
      <c r="B1523" s="6" t="s">
        <v>4506</v>
      </c>
      <c r="C1523" s="9">
        <v>0.29496511786649798</v>
      </c>
      <c r="D1523" s="6" t="s">
        <v>39</v>
      </c>
    </row>
    <row r="1524" spans="1:4" ht="20" customHeight="1">
      <c r="A1524" s="12" t="s">
        <v>3807</v>
      </c>
      <c r="B1524" s="6" t="s">
        <v>4507</v>
      </c>
      <c r="C1524" s="9">
        <v>0.30069840336628301</v>
      </c>
      <c r="D1524" s="6" t="s">
        <v>39</v>
      </c>
    </row>
    <row r="1525" spans="1:4" ht="20" customHeight="1">
      <c r="A1525" s="12" t="s">
        <v>3808</v>
      </c>
      <c r="B1525" s="6" t="s">
        <v>4508</v>
      </c>
      <c r="C1525" s="9">
        <v>0.30643168882730698</v>
      </c>
      <c r="D1525" s="6" t="s">
        <v>39</v>
      </c>
    </row>
    <row r="1526" spans="1:4" ht="20" customHeight="1">
      <c r="A1526" s="12" t="s">
        <v>3809</v>
      </c>
      <c r="B1526" s="6" t="s">
        <v>4509</v>
      </c>
      <c r="C1526" s="9">
        <v>0.31216497423922601</v>
      </c>
      <c r="D1526" s="6" t="s">
        <v>39</v>
      </c>
    </row>
    <row r="1527" spans="1:4" ht="20" customHeight="1">
      <c r="A1527" s="12" t="s">
        <v>3810</v>
      </c>
      <c r="B1527" s="6" t="s">
        <v>4510</v>
      </c>
      <c r="C1527" s="9">
        <v>0.317898259590153</v>
      </c>
      <c r="D1527" s="6" t="s">
        <v>39</v>
      </c>
    </row>
    <row r="1528" spans="1:4" ht="20" customHeight="1">
      <c r="A1528" s="12" t="s">
        <v>3811</v>
      </c>
      <c r="B1528" s="6" t="s">
        <v>4511</v>
      </c>
      <c r="C1528" s="9">
        <v>0.323631544865982</v>
      </c>
      <c r="D1528" s="6" t="s">
        <v>39</v>
      </c>
    </row>
    <row r="1529" spans="1:4" ht="20" customHeight="1">
      <c r="A1529" s="12" t="s">
        <v>3812</v>
      </c>
      <c r="B1529" s="6" t="s">
        <v>4512</v>
      </c>
      <c r="C1529" s="9">
        <v>0.32936483005015399</v>
      </c>
      <c r="D1529" s="6" t="s">
        <v>39</v>
      </c>
    </row>
    <row r="1530" spans="1:4" ht="20" customHeight="1">
      <c r="A1530" s="12" t="s">
        <v>3813</v>
      </c>
      <c r="B1530" s="6" t="s">
        <v>4513</v>
      </c>
      <c r="C1530" s="9">
        <v>0.33509811512338</v>
      </c>
      <c r="D1530" s="6" t="s">
        <v>39</v>
      </c>
    </row>
    <row r="1531" spans="1:4" ht="20" customHeight="1">
      <c r="A1531" s="12" t="s">
        <v>3814</v>
      </c>
      <c r="B1531" s="6" t="s">
        <v>4514</v>
      </c>
      <c r="C1531" s="9">
        <v>0.340831400063348</v>
      </c>
      <c r="D1531" s="6" t="s">
        <v>39</v>
      </c>
    </row>
    <row r="1532" spans="1:4" ht="20" customHeight="1">
      <c r="A1532" s="12" t="s">
        <v>3815</v>
      </c>
      <c r="B1532" s="6" t="s">
        <v>4515</v>
      </c>
      <c r="C1532" s="9">
        <v>0.34656468484444403</v>
      </c>
      <c r="D1532" s="6" t="s">
        <v>39</v>
      </c>
    </row>
    <row r="1533" spans="1:4" ht="20" customHeight="1">
      <c r="A1533" s="12" t="s">
        <v>3816</v>
      </c>
      <c r="B1533" s="6" t="s">
        <v>4516</v>
      </c>
      <c r="C1533" s="9">
        <v>0.35229796943745401</v>
      </c>
      <c r="D1533" s="6" t="s">
        <v>39</v>
      </c>
    </row>
    <row r="1534" spans="1:4" ht="20" customHeight="1">
      <c r="A1534" s="12" t="s">
        <v>3817</v>
      </c>
      <c r="B1534" s="6" t="s">
        <v>4517</v>
      </c>
      <c r="C1534" s="9">
        <v>0.35803125380926398</v>
      </c>
      <c r="D1534" s="6" t="s">
        <v>39</v>
      </c>
    </row>
    <row r="1535" spans="1:4" ht="20" customHeight="1">
      <c r="A1535" s="12" t="s">
        <v>3818</v>
      </c>
      <c r="B1535" s="6" t="s">
        <v>4518</v>
      </c>
      <c r="C1535" s="9">
        <v>0.36376453792257102</v>
      </c>
      <c r="D1535" s="6" t="s">
        <v>39</v>
      </c>
    </row>
    <row r="1536" spans="1:4" ht="20" customHeight="1">
      <c r="A1536" s="12" t="s">
        <v>3819</v>
      </c>
      <c r="B1536" s="6" t="s">
        <v>4519</v>
      </c>
      <c r="C1536" s="9">
        <v>0.36949782173558898</v>
      </c>
      <c r="D1536" s="6" t="s">
        <v>39</v>
      </c>
    </row>
    <row r="1537" spans="1:6" ht="20" customHeight="1">
      <c r="A1537" s="12" t="s">
        <v>3820</v>
      </c>
      <c r="B1537" s="6" t="s">
        <v>4520</v>
      </c>
      <c r="C1537" s="9">
        <v>0.375231105201763</v>
      </c>
      <c r="D1537" s="6" t="s">
        <v>39</v>
      </c>
    </row>
    <row r="1538" spans="1:6" ht="20" customHeight="1">
      <c r="A1538" s="12" t="s">
        <v>3821</v>
      </c>
      <c r="B1538" s="6" t="s">
        <v>4521</v>
      </c>
      <c r="C1538" s="9">
        <v>0.38096438826948698</v>
      </c>
      <c r="D1538" s="6" t="s">
        <v>39</v>
      </c>
    </row>
    <row r="1539" spans="1:6" ht="20" customHeight="1">
      <c r="A1539" s="12" t="s">
        <v>3822</v>
      </c>
      <c r="B1539" s="6" t="s">
        <v>4522</v>
      </c>
      <c r="C1539" s="9">
        <v>0.38669767088184498</v>
      </c>
      <c r="D1539" s="6" t="s">
        <v>39</v>
      </c>
    </row>
    <row r="1540" spans="1:6" ht="20" customHeight="1">
      <c r="A1540" s="12" t="s">
        <v>3823</v>
      </c>
      <c r="B1540" s="6" t="s">
        <v>4523</v>
      </c>
      <c r="C1540" s="9">
        <v>0.392430952976346</v>
      </c>
      <c r="D1540" s="6" t="s">
        <v>39</v>
      </c>
    </row>
    <row r="1541" spans="1:6" ht="20" customHeight="1">
      <c r="A1541" s="12" t="s">
        <v>3824</v>
      </c>
      <c r="B1541" s="6" t="s">
        <v>4524</v>
      </c>
      <c r="C1541" s="9">
        <v>0.39816423448469102</v>
      </c>
      <c r="D1541" s="6" t="s">
        <v>39</v>
      </c>
    </row>
    <row r="1542" spans="1:6" ht="20" customHeight="1">
      <c r="A1542" s="12" t="s">
        <v>3825</v>
      </c>
      <c r="B1542" s="6" t="s">
        <v>4525</v>
      </c>
      <c r="C1542" s="9">
        <v>0.40389751533253998</v>
      </c>
      <c r="D1542" s="6" t="s">
        <v>39</v>
      </c>
    </row>
    <row r="1543" spans="1:6" ht="20" customHeight="1">
      <c r="A1543" s="12" t="s">
        <v>3826</v>
      </c>
      <c r="B1543" s="6" t="s">
        <v>4526</v>
      </c>
      <c r="C1543" s="9">
        <v>0.40963079543931102</v>
      </c>
      <c r="D1543" s="6" t="s">
        <v>39</v>
      </c>
    </row>
    <row r="1544" spans="1:6" ht="20" customHeight="1">
      <c r="A1544" s="12" t="s">
        <v>3827</v>
      </c>
      <c r="B1544" s="6" t="s">
        <v>4527</v>
      </c>
      <c r="C1544" s="9">
        <v>0.41536407471798797</v>
      </c>
      <c r="D1544" s="6" t="s">
        <v>39</v>
      </c>
    </row>
    <row r="1545" spans="1:6" ht="20" customHeight="1">
      <c r="A1545" s="12" t="s">
        <v>3828</v>
      </c>
      <c r="B1545" s="6" t="s">
        <v>4528</v>
      </c>
      <c r="C1545" s="9">
        <v>5.8436334997344002</v>
      </c>
      <c r="D1545" s="6" t="s">
        <v>39</v>
      </c>
      <c r="E1545" s="11" t="s">
        <v>5413</v>
      </c>
    </row>
    <row r="1546" spans="1:6" ht="20" customHeight="1">
      <c r="A1546" s="12" t="s">
        <v>3829</v>
      </c>
      <c r="B1546" s="6" t="s">
        <v>4529</v>
      </c>
      <c r="C1546" s="9">
        <v>49.130739921639098</v>
      </c>
      <c r="D1546" s="6" t="s">
        <v>39</v>
      </c>
      <c r="E1546" s="11" t="s">
        <v>5414</v>
      </c>
    </row>
    <row r="1547" spans="1:6" ht="20" customHeight="1">
      <c r="A1547" s="12" t="s">
        <v>3830</v>
      </c>
      <c r="B1547" s="6" t="s">
        <v>4530</v>
      </c>
      <c r="C1547" s="9">
        <v>45.031380095177802</v>
      </c>
      <c r="D1547" s="6" t="s">
        <v>39</v>
      </c>
      <c r="E1547" s="11" t="s">
        <v>5415</v>
      </c>
    </row>
    <row r="1548" spans="1:6" ht="20" customHeight="1">
      <c r="A1548" s="12" t="s">
        <v>3831</v>
      </c>
      <c r="B1548" s="44" t="s">
        <v>4531</v>
      </c>
      <c r="C1548" s="62">
        <v>0.44984292309414498</v>
      </c>
      <c r="D1548" s="44" t="s">
        <v>39</v>
      </c>
      <c r="E1548" s="63" t="s">
        <v>5416</v>
      </c>
      <c r="F1548" s="44"/>
    </row>
    <row r="1549" spans="1:6" ht="20" customHeight="1">
      <c r="A1549" s="12" t="s">
        <v>3832</v>
      </c>
      <c r="B1549" s="31" t="s">
        <v>4532</v>
      </c>
      <c r="C1549" s="38">
        <v>1.38318538904351</v>
      </c>
      <c r="D1549" s="31" t="s">
        <v>39</v>
      </c>
      <c r="E1549" s="35" t="s">
        <v>5417</v>
      </c>
      <c r="F1549" s="31"/>
    </row>
    <row r="1550" spans="1:6" ht="20" customHeight="1">
      <c r="A1550" s="12" t="s">
        <v>3833</v>
      </c>
      <c r="B1550" s="31" t="s">
        <v>4533</v>
      </c>
      <c r="C1550" s="38">
        <v>0</v>
      </c>
      <c r="D1550" s="31" t="s">
        <v>39</v>
      </c>
      <c r="E1550" s="35"/>
      <c r="F1550" s="31"/>
    </row>
    <row r="1551" spans="1:6" ht="20" customHeight="1">
      <c r="A1551" s="12" t="s">
        <v>3834</v>
      </c>
      <c r="B1551" s="6" t="s">
        <v>4534</v>
      </c>
      <c r="C1551" s="9">
        <v>2.07313669553253E-28</v>
      </c>
      <c r="D1551" s="6" t="s">
        <v>179</v>
      </c>
    </row>
    <row r="1552" spans="1:6" ht="20" customHeight="1">
      <c r="A1552" s="12" t="s">
        <v>3835</v>
      </c>
      <c r="B1552" s="6" t="s">
        <v>4535</v>
      </c>
      <c r="C1552" s="9">
        <v>1.55627272891987E-28</v>
      </c>
      <c r="D1552" s="6" t="s">
        <v>178</v>
      </c>
    </row>
    <row r="1553" spans="1:4" ht="20" customHeight="1">
      <c r="A1553" s="12" t="s">
        <v>3836</v>
      </c>
      <c r="B1553" s="6" t="s">
        <v>4536</v>
      </c>
      <c r="C1553" s="9">
        <v>2.5811463827169698E-28</v>
      </c>
      <c r="D1553" s="6" t="s">
        <v>178</v>
      </c>
    </row>
    <row r="1554" spans="1:4" ht="20" customHeight="1">
      <c r="A1554" s="12" t="s">
        <v>3837</v>
      </c>
      <c r="B1554" s="6" t="s">
        <v>4537</v>
      </c>
      <c r="C1554" s="9">
        <v>6.8713450292397595E-4</v>
      </c>
      <c r="D1554" s="6" t="s">
        <v>178</v>
      </c>
    </row>
    <row r="1555" spans="1:4" ht="20" customHeight="1">
      <c r="A1555" s="12" t="s">
        <v>3838</v>
      </c>
      <c r="B1555" s="6" t="s">
        <v>4538</v>
      </c>
      <c r="C1555" s="9">
        <v>1.33810403200984E-3</v>
      </c>
      <c r="D1555" s="6" t="s">
        <v>178</v>
      </c>
    </row>
    <row r="1556" spans="1:4" ht="20" customHeight="1">
      <c r="A1556" s="12" t="s">
        <v>3839</v>
      </c>
      <c r="B1556" s="6" t="s">
        <v>4539</v>
      </c>
      <c r="C1556" s="9">
        <v>1.99097698077141E-3</v>
      </c>
      <c r="D1556" s="6" t="s">
        <v>178</v>
      </c>
    </row>
    <row r="1557" spans="1:4" ht="20" customHeight="1">
      <c r="A1557" s="12" t="s">
        <v>3840</v>
      </c>
      <c r="B1557" s="6" t="s">
        <v>4540</v>
      </c>
      <c r="C1557" s="9">
        <v>2.64374974955004E-3</v>
      </c>
      <c r="D1557" s="6" t="s">
        <v>178</v>
      </c>
    </row>
    <row r="1558" spans="1:4" ht="20" customHeight="1">
      <c r="A1558" s="12" t="s">
        <v>3841</v>
      </c>
      <c r="B1558" s="6" t="s">
        <v>4541</v>
      </c>
      <c r="C1558" s="9">
        <v>3.2965277909593502E-3</v>
      </c>
      <c r="D1558" s="6" t="s">
        <v>178</v>
      </c>
    </row>
    <row r="1559" spans="1:4" ht="20" customHeight="1">
      <c r="A1559" s="12" t="s">
        <v>3842</v>
      </c>
      <c r="B1559" s="6" t="s">
        <v>4542</v>
      </c>
      <c r="C1559" s="9">
        <v>3.94930555486178E-3</v>
      </c>
      <c r="D1559" s="6" t="s">
        <v>178</v>
      </c>
    </row>
    <row r="1560" spans="1:4" ht="20" customHeight="1">
      <c r="A1560" s="12" t="s">
        <v>3843</v>
      </c>
      <c r="B1560" s="6" t="s">
        <v>4543</v>
      </c>
      <c r="C1560" s="9">
        <v>4.6020833333698403E-3</v>
      </c>
      <c r="D1560" s="6" t="s">
        <v>178</v>
      </c>
    </row>
    <row r="1561" spans="1:4" ht="20" customHeight="1">
      <c r="A1561" s="12" t="s">
        <v>3844</v>
      </c>
      <c r="B1561" s="6" t="s">
        <v>4544</v>
      </c>
      <c r="C1561" s="9">
        <v>5.25486111110919E-3</v>
      </c>
      <c r="D1561" s="6" t="s">
        <v>178</v>
      </c>
    </row>
    <row r="1562" spans="1:4" ht="20" customHeight="1">
      <c r="A1562" s="12" t="s">
        <v>3845</v>
      </c>
      <c r="B1562" s="6" t="s">
        <v>4545</v>
      </c>
      <c r="C1562" s="9">
        <v>5.90763888888899E-3</v>
      </c>
      <c r="D1562" s="6" t="s">
        <v>178</v>
      </c>
    </row>
    <row r="1563" spans="1:4" ht="20" customHeight="1">
      <c r="A1563" s="12" t="s">
        <v>3846</v>
      </c>
      <c r="B1563" s="6" t="s">
        <v>4546</v>
      </c>
      <c r="C1563" s="9">
        <v>6.5604166666666597E-3</v>
      </c>
      <c r="D1563" s="6" t="s">
        <v>178</v>
      </c>
    </row>
    <row r="1564" spans="1:4" ht="20" customHeight="1">
      <c r="A1564" s="12" t="s">
        <v>3847</v>
      </c>
      <c r="B1564" s="6" t="s">
        <v>4547</v>
      </c>
      <c r="C1564" s="9">
        <v>7.2131944444444396E-3</v>
      </c>
      <c r="D1564" s="6" t="s">
        <v>178</v>
      </c>
    </row>
    <row r="1565" spans="1:4" ht="20" customHeight="1">
      <c r="A1565" s="12" t="s">
        <v>3848</v>
      </c>
      <c r="B1565" s="6" t="s">
        <v>4548</v>
      </c>
      <c r="C1565" s="9">
        <v>7.8659722222222204E-3</v>
      </c>
      <c r="D1565" s="6" t="s">
        <v>178</v>
      </c>
    </row>
    <row r="1566" spans="1:4" ht="20" customHeight="1">
      <c r="A1566" s="12" t="s">
        <v>3849</v>
      </c>
      <c r="B1566" s="6" t="s">
        <v>4549</v>
      </c>
      <c r="C1566" s="9">
        <v>8.5187500000000003E-3</v>
      </c>
      <c r="D1566" s="6" t="s">
        <v>178</v>
      </c>
    </row>
    <row r="1567" spans="1:4" ht="20" customHeight="1">
      <c r="A1567" s="12" t="s">
        <v>3850</v>
      </c>
      <c r="B1567" s="6" t="s">
        <v>4550</v>
      </c>
      <c r="C1567" s="9">
        <v>9.1715277777777802E-3</v>
      </c>
      <c r="D1567" s="6" t="s">
        <v>178</v>
      </c>
    </row>
    <row r="1568" spans="1:4" ht="20" customHeight="1">
      <c r="A1568" s="12" t="s">
        <v>3851</v>
      </c>
      <c r="B1568" s="6" t="s">
        <v>4551</v>
      </c>
      <c r="C1568" s="9">
        <v>9.8243055555555601E-3</v>
      </c>
      <c r="D1568" s="6" t="s">
        <v>178</v>
      </c>
    </row>
    <row r="1569" spans="1:4" ht="20" customHeight="1">
      <c r="A1569" s="12" t="s">
        <v>3852</v>
      </c>
      <c r="B1569" s="6" t="s">
        <v>4552</v>
      </c>
      <c r="C1569" s="9">
        <v>1.04770833333333E-2</v>
      </c>
      <c r="D1569" s="6" t="s">
        <v>178</v>
      </c>
    </row>
    <row r="1570" spans="1:4" ht="20" customHeight="1">
      <c r="A1570" s="12" t="s">
        <v>3853</v>
      </c>
      <c r="B1570" s="6" t="s">
        <v>4553</v>
      </c>
      <c r="C1570" s="9">
        <v>1.1129861111111101E-2</v>
      </c>
      <c r="D1570" s="6" t="s">
        <v>178</v>
      </c>
    </row>
    <row r="1571" spans="1:4" ht="20" customHeight="1">
      <c r="A1571" s="12" t="s">
        <v>3854</v>
      </c>
      <c r="B1571" s="6" t="s">
        <v>4554</v>
      </c>
      <c r="C1571" s="9">
        <v>1.1782638888888799E-2</v>
      </c>
      <c r="D1571" s="6" t="s">
        <v>178</v>
      </c>
    </row>
    <row r="1572" spans="1:4" ht="20" customHeight="1">
      <c r="A1572" s="12" t="s">
        <v>3855</v>
      </c>
      <c r="B1572" s="6" t="s">
        <v>4555</v>
      </c>
      <c r="C1572" s="9">
        <v>1.24354166666666E-2</v>
      </c>
      <c r="D1572" s="6" t="s">
        <v>178</v>
      </c>
    </row>
    <row r="1573" spans="1:4" ht="20" customHeight="1">
      <c r="A1573" s="12" t="s">
        <v>3856</v>
      </c>
      <c r="B1573" s="6" t="s">
        <v>4556</v>
      </c>
      <c r="C1573" s="9">
        <v>1.3088194444444401E-2</v>
      </c>
      <c r="D1573" s="6" t="s">
        <v>178</v>
      </c>
    </row>
    <row r="1574" spans="1:4" ht="20" customHeight="1">
      <c r="A1574" s="12" t="s">
        <v>3857</v>
      </c>
      <c r="B1574" s="6" t="s">
        <v>4557</v>
      </c>
      <c r="C1574" s="9">
        <v>1.37409722222222E-2</v>
      </c>
      <c r="D1574" s="6" t="s">
        <v>178</v>
      </c>
    </row>
    <row r="1575" spans="1:4" ht="20" customHeight="1">
      <c r="A1575" s="12" t="s">
        <v>3858</v>
      </c>
      <c r="B1575" s="6" t="s">
        <v>4558</v>
      </c>
      <c r="C1575" s="9">
        <v>1.439375E-2</v>
      </c>
      <c r="D1575" s="6" t="s">
        <v>178</v>
      </c>
    </row>
    <row r="1576" spans="1:4" ht="20" customHeight="1">
      <c r="A1576" s="12" t="s">
        <v>3859</v>
      </c>
      <c r="B1576" s="6" t="s">
        <v>4559</v>
      </c>
      <c r="C1576" s="9">
        <v>1.50465277777777E-2</v>
      </c>
      <c r="D1576" s="6" t="s">
        <v>178</v>
      </c>
    </row>
    <row r="1577" spans="1:4" ht="20" customHeight="1">
      <c r="A1577" s="12" t="s">
        <v>3860</v>
      </c>
      <c r="B1577" s="6" t="s">
        <v>4560</v>
      </c>
      <c r="C1577" s="9">
        <v>1.5699305555555501E-2</v>
      </c>
      <c r="D1577" s="6" t="s">
        <v>178</v>
      </c>
    </row>
    <row r="1578" spans="1:4" ht="20" customHeight="1">
      <c r="A1578" s="12" t="s">
        <v>3861</v>
      </c>
      <c r="B1578" s="6" t="s">
        <v>4561</v>
      </c>
      <c r="C1578" s="9">
        <v>1.6352083333333298E-2</v>
      </c>
      <c r="D1578" s="6" t="s">
        <v>178</v>
      </c>
    </row>
    <row r="1579" spans="1:4" ht="20" customHeight="1">
      <c r="A1579" s="12" t="s">
        <v>3862</v>
      </c>
      <c r="B1579" s="6" t="s">
        <v>4562</v>
      </c>
      <c r="C1579" s="9">
        <v>1.7004861111111099E-2</v>
      </c>
      <c r="D1579" s="6" t="s">
        <v>178</v>
      </c>
    </row>
    <row r="1580" spans="1:4" ht="20" customHeight="1">
      <c r="A1580" s="12" t="s">
        <v>3863</v>
      </c>
      <c r="B1580" s="6" t="s">
        <v>4563</v>
      </c>
      <c r="C1580" s="9">
        <v>1.76576388888889E-2</v>
      </c>
      <c r="D1580" s="6" t="s">
        <v>178</v>
      </c>
    </row>
    <row r="1581" spans="1:4" ht="20" customHeight="1">
      <c r="A1581" s="12" t="s">
        <v>3864</v>
      </c>
      <c r="B1581" s="6" t="s">
        <v>4564</v>
      </c>
      <c r="C1581" s="9">
        <v>1.83104166666666E-2</v>
      </c>
      <c r="D1581" s="6" t="s">
        <v>178</v>
      </c>
    </row>
    <row r="1582" spans="1:4" ht="20" customHeight="1">
      <c r="A1582" s="12" t="s">
        <v>3865</v>
      </c>
      <c r="B1582" s="6" t="s">
        <v>4565</v>
      </c>
      <c r="C1582" s="9">
        <v>1.8963194444444401E-2</v>
      </c>
      <c r="D1582" s="6" t="s">
        <v>178</v>
      </c>
    </row>
    <row r="1583" spans="1:4" ht="20" customHeight="1">
      <c r="A1583" s="12" t="s">
        <v>3866</v>
      </c>
      <c r="B1583" s="6" t="s">
        <v>4566</v>
      </c>
      <c r="C1583" s="9">
        <v>1.59907730747802</v>
      </c>
      <c r="D1583" s="6" t="s">
        <v>178</v>
      </c>
    </row>
    <row r="1584" spans="1:4" ht="20" customHeight="1">
      <c r="A1584" s="12" t="s">
        <v>3867</v>
      </c>
      <c r="B1584" s="6" t="s">
        <v>4567</v>
      </c>
      <c r="C1584" s="9">
        <v>14.82621971753</v>
      </c>
      <c r="D1584" s="6" t="s">
        <v>178</v>
      </c>
    </row>
    <row r="1585" spans="1:6" ht="20" customHeight="1">
      <c r="A1585" s="12" t="s">
        <v>3868</v>
      </c>
      <c r="B1585" s="6" t="s">
        <v>4568</v>
      </c>
      <c r="C1585" s="9">
        <v>14.826220163414799</v>
      </c>
      <c r="D1585" s="6" t="s">
        <v>178</v>
      </c>
    </row>
    <row r="1586" spans="1:6" ht="20" customHeight="1">
      <c r="A1586" s="12" t="s">
        <v>3869</v>
      </c>
      <c r="B1586" s="44" t="s">
        <v>4569</v>
      </c>
      <c r="C1586" s="62">
        <v>0</v>
      </c>
      <c r="D1586" s="44" t="s">
        <v>178</v>
      </c>
      <c r="E1586" s="63"/>
      <c r="F1586" s="44"/>
    </row>
    <row r="1587" spans="1:6" ht="20" customHeight="1">
      <c r="A1587" s="12" t="s">
        <v>3870</v>
      </c>
      <c r="B1587" s="31" t="s">
        <v>4570</v>
      </c>
      <c r="C1587" s="38">
        <v>0</v>
      </c>
      <c r="D1587" s="31" t="s">
        <v>178</v>
      </c>
      <c r="E1587" s="35"/>
      <c r="F1587" s="31"/>
    </row>
    <row r="1588" spans="1:6" ht="20" customHeight="1">
      <c r="A1588" s="12" t="s">
        <v>3871</v>
      </c>
      <c r="B1588" s="31" t="s">
        <v>4571</v>
      </c>
      <c r="C1588" s="38">
        <v>0</v>
      </c>
      <c r="D1588" s="31" t="s">
        <v>179</v>
      </c>
      <c r="E1588" s="35"/>
      <c r="F1588" s="31"/>
    </row>
    <row r="1589" spans="1:6" ht="20" customHeight="1" thickBot="1">
      <c r="A1589" s="12" t="s">
        <v>3872</v>
      </c>
      <c r="B1589" s="88" t="s">
        <v>4572</v>
      </c>
      <c r="C1589" s="86">
        <v>0</v>
      </c>
      <c r="D1589" s="85" t="s">
        <v>591</v>
      </c>
      <c r="E1589" s="87"/>
      <c r="F1589" s="85"/>
    </row>
    <row r="1590" spans="1:6" ht="20" customHeight="1">
      <c r="A1590" s="12" t="s">
        <v>3873</v>
      </c>
      <c r="B1590" s="89" t="s">
        <v>4573</v>
      </c>
      <c r="C1590" s="62">
        <v>0</v>
      </c>
      <c r="D1590" s="44" t="s">
        <v>221</v>
      </c>
      <c r="E1590" s="63"/>
      <c r="F1590" s="44"/>
    </row>
    <row r="1591" spans="1:6" ht="20" customHeight="1">
      <c r="A1591" s="12" t="s">
        <v>3874</v>
      </c>
      <c r="B1591" s="89" t="s">
        <v>4574</v>
      </c>
      <c r="C1591" s="62">
        <v>0</v>
      </c>
      <c r="D1591" s="44" t="s">
        <v>591</v>
      </c>
      <c r="E1591" s="63"/>
      <c r="F1591" s="44"/>
    </row>
    <row r="1592" spans="1:6" ht="20" customHeight="1">
      <c r="A1592" s="12" t="s">
        <v>3875</v>
      </c>
      <c r="B1592" s="90" t="s">
        <v>4575</v>
      </c>
      <c r="C1592" s="9">
        <v>0</v>
      </c>
      <c r="D1592" s="6" t="s">
        <v>591</v>
      </c>
    </row>
    <row r="1593" spans="1:6" ht="20" customHeight="1">
      <c r="A1593" s="12" t="s">
        <v>3876</v>
      </c>
      <c r="B1593" s="90" t="s">
        <v>4576</v>
      </c>
      <c r="C1593" s="9">
        <v>0</v>
      </c>
      <c r="D1593" s="6" t="s">
        <v>591</v>
      </c>
    </row>
    <row r="1594" spans="1:6" ht="20" customHeight="1">
      <c r="A1594" s="12" t="s">
        <v>3877</v>
      </c>
      <c r="B1594" s="90" t="s">
        <v>4577</v>
      </c>
      <c r="C1594" s="9">
        <v>0</v>
      </c>
      <c r="D1594" s="6" t="s">
        <v>591</v>
      </c>
    </row>
    <row r="1595" spans="1:6" ht="20" customHeight="1">
      <c r="A1595" s="12" t="s">
        <v>3878</v>
      </c>
      <c r="B1595" s="90" t="s">
        <v>4578</v>
      </c>
      <c r="C1595" s="9">
        <v>0</v>
      </c>
      <c r="D1595" s="6" t="s">
        <v>591</v>
      </c>
    </row>
    <row r="1596" spans="1:6" ht="20" customHeight="1">
      <c r="A1596" s="12" t="s">
        <v>3879</v>
      </c>
      <c r="B1596" s="90" t="s">
        <v>4579</v>
      </c>
      <c r="C1596" s="9">
        <v>0</v>
      </c>
      <c r="D1596" s="6" t="s">
        <v>591</v>
      </c>
    </row>
    <row r="1597" spans="1:6" ht="20" customHeight="1">
      <c r="A1597" s="12" t="s">
        <v>3880</v>
      </c>
      <c r="B1597" s="90" t="s">
        <v>4580</v>
      </c>
      <c r="C1597" s="9">
        <v>0</v>
      </c>
      <c r="D1597" s="6" t="s">
        <v>591</v>
      </c>
    </row>
    <row r="1598" spans="1:6" ht="20" customHeight="1">
      <c r="A1598" s="12" t="s">
        <v>3881</v>
      </c>
      <c r="B1598" s="90" t="s">
        <v>4581</v>
      </c>
      <c r="C1598" s="9">
        <v>0</v>
      </c>
      <c r="D1598" s="6" t="s">
        <v>591</v>
      </c>
    </row>
    <row r="1599" spans="1:6" ht="20" customHeight="1">
      <c r="A1599" s="12" t="s">
        <v>3882</v>
      </c>
      <c r="B1599" s="91" t="s">
        <v>4582</v>
      </c>
      <c r="C1599" s="38">
        <v>0</v>
      </c>
      <c r="D1599" s="31" t="s">
        <v>221</v>
      </c>
      <c r="E1599" s="35"/>
      <c r="F1599" s="31"/>
    </row>
    <row r="1600" spans="1:6" ht="20" customHeight="1">
      <c r="A1600" s="12" t="s">
        <v>3883</v>
      </c>
      <c r="B1600" s="92" t="s">
        <v>4583</v>
      </c>
      <c r="C1600" s="65">
        <v>0</v>
      </c>
      <c r="D1600" s="47" t="s">
        <v>591</v>
      </c>
      <c r="E1600" s="66"/>
      <c r="F1600" s="47"/>
    </row>
    <row r="1601" spans="1:6" ht="20" customHeight="1">
      <c r="A1601" s="12" t="s">
        <v>3884</v>
      </c>
      <c r="B1601" s="89" t="s">
        <v>4584</v>
      </c>
      <c r="C1601" s="62">
        <v>0</v>
      </c>
      <c r="D1601" s="44" t="s">
        <v>591</v>
      </c>
      <c r="E1601" s="63"/>
      <c r="F1601" s="44"/>
    </row>
    <row r="1602" spans="1:6" ht="20" customHeight="1">
      <c r="A1602" s="12" t="s">
        <v>3885</v>
      </c>
      <c r="B1602" s="89" t="s">
        <v>4585</v>
      </c>
      <c r="C1602" s="62">
        <v>0</v>
      </c>
      <c r="D1602" s="44" t="s">
        <v>591</v>
      </c>
      <c r="E1602" s="67" t="s">
        <v>5418</v>
      </c>
      <c r="F1602" s="44"/>
    </row>
    <row r="1603" spans="1:6" ht="20" customHeight="1">
      <c r="A1603" s="12" t="s">
        <v>3886</v>
      </c>
      <c r="B1603" s="89" t="s">
        <v>4586</v>
      </c>
      <c r="C1603" s="62">
        <v>0</v>
      </c>
      <c r="D1603" s="44" t="s">
        <v>591</v>
      </c>
      <c r="E1603" s="63"/>
      <c r="F1603" s="44"/>
    </row>
    <row r="1604" spans="1:6" ht="20" customHeight="1">
      <c r="A1604" s="12" t="s">
        <v>3887</v>
      </c>
      <c r="B1604" s="89" t="s">
        <v>4587</v>
      </c>
      <c r="C1604" s="62">
        <v>0</v>
      </c>
      <c r="D1604" s="44" t="s">
        <v>591</v>
      </c>
      <c r="E1604" s="63"/>
      <c r="F1604" s="44"/>
    </row>
    <row r="1605" spans="1:6" ht="20" customHeight="1">
      <c r="A1605" s="12" t="s">
        <v>3888</v>
      </c>
      <c r="B1605" s="89" t="s">
        <v>4588</v>
      </c>
      <c r="C1605" s="62">
        <v>0</v>
      </c>
      <c r="D1605" s="44" t="s">
        <v>591</v>
      </c>
      <c r="E1605" s="63"/>
      <c r="F1605" s="44"/>
    </row>
    <row r="1606" spans="1:6" ht="20" customHeight="1">
      <c r="A1606" s="12" t="s">
        <v>3889</v>
      </c>
      <c r="B1606" s="89" t="s">
        <v>4589</v>
      </c>
      <c r="C1606" s="62">
        <v>0</v>
      </c>
      <c r="D1606" s="44" t="s">
        <v>591</v>
      </c>
      <c r="E1606" s="63"/>
      <c r="F1606" s="44"/>
    </row>
    <row r="1607" spans="1:6" ht="20" customHeight="1">
      <c r="A1607" s="12" t="s">
        <v>3890</v>
      </c>
      <c r="B1607" s="89" t="s">
        <v>4590</v>
      </c>
      <c r="C1607" s="62">
        <v>0</v>
      </c>
      <c r="D1607" s="44" t="s">
        <v>591</v>
      </c>
      <c r="E1607" s="63"/>
      <c r="F1607" s="44"/>
    </row>
    <row r="1608" spans="1:6" ht="20" customHeight="1">
      <c r="A1608" s="12" t="s">
        <v>3891</v>
      </c>
      <c r="B1608" s="89" t="s">
        <v>4591</v>
      </c>
      <c r="C1608" s="62">
        <v>0</v>
      </c>
      <c r="D1608" s="44" t="s">
        <v>591</v>
      </c>
      <c r="E1608" s="67" t="s">
        <v>5419</v>
      </c>
      <c r="F1608" s="44"/>
    </row>
    <row r="1609" spans="1:6" ht="20" customHeight="1">
      <c r="A1609" s="12" t="s">
        <v>3892</v>
      </c>
      <c r="B1609" s="89" t="s">
        <v>4592</v>
      </c>
      <c r="C1609" s="62">
        <v>0</v>
      </c>
      <c r="D1609" s="44" t="s">
        <v>591</v>
      </c>
      <c r="E1609" s="63"/>
      <c r="F1609" s="44"/>
    </row>
    <row r="1610" spans="1:6" ht="20" customHeight="1">
      <c r="A1610" s="12" t="s">
        <v>3893</v>
      </c>
      <c r="B1610" s="89" t="s">
        <v>4593</v>
      </c>
      <c r="C1610" s="62">
        <v>0</v>
      </c>
      <c r="D1610" s="44" t="s">
        <v>591</v>
      </c>
      <c r="E1610" s="63"/>
      <c r="F1610" s="44"/>
    </row>
    <row r="1611" spans="1:6" ht="20" customHeight="1">
      <c r="A1611" s="12" t="s">
        <v>3894</v>
      </c>
      <c r="B1611" s="89" t="s">
        <v>4594</v>
      </c>
      <c r="C1611" s="62">
        <v>0</v>
      </c>
      <c r="D1611" s="44" t="s">
        <v>591</v>
      </c>
      <c r="E1611" s="63"/>
      <c r="F1611" s="44"/>
    </row>
    <row r="1612" spans="1:6" ht="20" customHeight="1">
      <c r="A1612" s="12" t="s">
        <v>3895</v>
      </c>
      <c r="B1612" s="91" t="s">
        <v>4595</v>
      </c>
      <c r="C1612" s="38">
        <v>0</v>
      </c>
      <c r="D1612" s="31" t="s">
        <v>591</v>
      </c>
      <c r="E1612" s="35"/>
      <c r="F1612" s="31"/>
    </row>
    <row r="1613" spans="1:6" ht="20" customHeight="1">
      <c r="A1613" s="12" t="s">
        <v>3896</v>
      </c>
      <c r="B1613" s="89" t="s">
        <v>4596</v>
      </c>
      <c r="C1613" s="62">
        <v>0</v>
      </c>
      <c r="D1613" s="44" t="s">
        <v>591</v>
      </c>
      <c r="E1613" s="63"/>
      <c r="F1613" s="44"/>
    </row>
    <row r="1614" spans="1:6" ht="20" customHeight="1">
      <c r="A1614" s="12" t="s">
        <v>3897</v>
      </c>
      <c r="B1614" s="89" t="s">
        <v>4597</v>
      </c>
      <c r="C1614" s="62">
        <v>0</v>
      </c>
      <c r="D1614" s="44" t="s">
        <v>591</v>
      </c>
      <c r="E1614" s="69" t="s">
        <v>5420</v>
      </c>
      <c r="F1614" s="44"/>
    </row>
    <row r="1615" spans="1:6" ht="20" customHeight="1">
      <c r="A1615" s="12" t="s">
        <v>3898</v>
      </c>
      <c r="B1615" s="89" t="s">
        <v>4598</v>
      </c>
      <c r="C1615" s="62">
        <v>0</v>
      </c>
      <c r="D1615" s="44" t="s">
        <v>591</v>
      </c>
      <c r="E1615" s="69" t="s">
        <v>5421</v>
      </c>
      <c r="F1615" s="44"/>
    </row>
    <row r="1616" spans="1:6" ht="20" customHeight="1">
      <c r="A1616" s="12" t="s">
        <v>3899</v>
      </c>
      <c r="B1616" s="89" t="s">
        <v>4599</v>
      </c>
      <c r="C1616" s="62">
        <v>0</v>
      </c>
      <c r="D1616" s="44" t="s">
        <v>591</v>
      </c>
      <c r="E1616" s="69" t="s">
        <v>5422</v>
      </c>
      <c r="F1616" s="44"/>
    </row>
    <row r="1617" spans="1:6" ht="20" customHeight="1">
      <c r="A1617" s="12" t="s">
        <v>3900</v>
      </c>
      <c r="B1617" s="89" t="s">
        <v>4600</v>
      </c>
      <c r="C1617" s="62">
        <v>0</v>
      </c>
      <c r="D1617" s="44" t="s">
        <v>591</v>
      </c>
      <c r="E1617" s="69" t="s">
        <v>5423</v>
      </c>
      <c r="F1617" s="44"/>
    </row>
    <row r="1618" spans="1:6" ht="20" customHeight="1">
      <c r="A1618" s="12" t="s">
        <v>3901</v>
      </c>
      <c r="B1618" s="89" t="s">
        <v>4601</v>
      </c>
      <c r="C1618" s="62">
        <v>0</v>
      </c>
      <c r="D1618" s="44" t="s">
        <v>591</v>
      </c>
      <c r="E1618" s="69" t="s">
        <v>5424</v>
      </c>
      <c r="F1618" s="44"/>
    </row>
    <row r="1619" spans="1:6" ht="20" customHeight="1">
      <c r="A1619" s="12" t="s">
        <v>3902</v>
      </c>
      <c r="B1619" s="89" t="s">
        <v>4602</v>
      </c>
      <c r="C1619" s="62">
        <v>0</v>
      </c>
      <c r="D1619" s="44" t="s">
        <v>591</v>
      </c>
      <c r="E1619" s="63"/>
      <c r="F1619" s="44"/>
    </row>
    <row r="1620" spans="1:6" ht="20" customHeight="1">
      <c r="A1620" s="12" t="s">
        <v>3903</v>
      </c>
      <c r="B1620" s="89" t="s">
        <v>4603</v>
      </c>
      <c r="C1620" s="62">
        <v>0</v>
      </c>
      <c r="D1620" s="44" t="s">
        <v>591</v>
      </c>
      <c r="E1620" s="69" t="s">
        <v>5425</v>
      </c>
      <c r="F1620" s="44"/>
    </row>
    <row r="1621" spans="1:6" ht="20" customHeight="1">
      <c r="A1621" s="12" t="s">
        <v>3904</v>
      </c>
      <c r="B1621" s="89" t="s">
        <v>4604</v>
      </c>
      <c r="C1621" s="62">
        <v>0</v>
      </c>
      <c r="D1621" s="44" t="s">
        <v>591</v>
      </c>
      <c r="E1621" s="67" t="s">
        <v>5426</v>
      </c>
      <c r="F1621" s="44"/>
    </row>
    <row r="1622" spans="1:6" ht="20" customHeight="1">
      <c r="A1622" s="12" t="s">
        <v>3905</v>
      </c>
      <c r="B1622" s="89" t="s">
        <v>4605</v>
      </c>
      <c r="C1622" s="62">
        <v>0</v>
      </c>
      <c r="D1622" s="44" t="s">
        <v>591</v>
      </c>
      <c r="E1622" s="67" t="s">
        <v>5427</v>
      </c>
      <c r="F1622" s="44"/>
    </row>
    <row r="1623" spans="1:6" ht="20" customHeight="1">
      <c r="A1623" s="12" t="s">
        <v>3906</v>
      </c>
      <c r="B1623" s="89" t="s">
        <v>4606</v>
      </c>
      <c r="C1623" s="62">
        <v>0</v>
      </c>
      <c r="D1623" s="44" t="s">
        <v>591</v>
      </c>
      <c r="E1623" s="67" t="s">
        <v>5428</v>
      </c>
      <c r="F1623" s="44"/>
    </row>
    <row r="1624" spans="1:6" ht="20" customHeight="1">
      <c r="A1624" s="12" t="s">
        <v>3907</v>
      </c>
      <c r="B1624" s="89" t="s">
        <v>4607</v>
      </c>
      <c r="C1624" s="62">
        <v>0</v>
      </c>
      <c r="D1624" s="44" t="s">
        <v>591</v>
      </c>
      <c r="E1624" s="67" t="s">
        <v>5429</v>
      </c>
      <c r="F1624" s="44"/>
    </row>
    <row r="1625" spans="1:6" ht="20" customHeight="1">
      <c r="A1625" s="12" t="s">
        <v>3908</v>
      </c>
      <c r="B1625" s="89" t="s">
        <v>4608</v>
      </c>
      <c r="C1625" s="62">
        <v>0</v>
      </c>
      <c r="D1625" s="44" t="s">
        <v>591</v>
      </c>
      <c r="E1625" s="63"/>
      <c r="F1625" s="44"/>
    </row>
    <row r="1626" spans="1:6" ht="20" customHeight="1">
      <c r="A1626" s="12" t="s">
        <v>3909</v>
      </c>
      <c r="B1626" s="89" t="s">
        <v>4609</v>
      </c>
      <c r="C1626" s="62">
        <v>0</v>
      </c>
      <c r="D1626" s="44" t="s">
        <v>591</v>
      </c>
      <c r="E1626" s="63"/>
      <c r="F1626" s="44"/>
    </row>
    <row r="1627" spans="1:6" ht="20" customHeight="1">
      <c r="A1627" s="12" t="s">
        <v>3910</v>
      </c>
      <c r="B1627" s="89" t="s">
        <v>4610</v>
      </c>
      <c r="C1627" s="62">
        <v>0</v>
      </c>
      <c r="D1627" s="44" t="s">
        <v>591</v>
      </c>
      <c r="E1627" s="63"/>
      <c r="F1627" s="11"/>
    </row>
    <row r="1628" spans="1:6" ht="20" customHeight="1">
      <c r="A1628" s="12" t="s">
        <v>3911</v>
      </c>
      <c r="B1628" s="89" t="s">
        <v>4611</v>
      </c>
      <c r="C1628" s="62">
        <v>0</v>
      </c>
      <c r="D1628" s="44" t="s">
        <v>591</v>
      </c>
      <c r="E1628" s="63"/>
      <c r="F1628" s="64"/>
    </row>
    <row r="1629" spans="1:6" ht="20" customHeight="1">
      <c r="A1629" s="12" t="s">
        <v>3912</v>
      </c>
      <c r="B1629" s="89" t="s">
        <v>4612</v>
      </c>
      <c r="C1629" s="62">
        <v>0</v>
      </c>
      <c r="D1629" s="44" t="s">
        <v>591</v>
      </c>
      <c r="E1629" s="63"/>
      <c r="F1629" s="64"/>
    </row>
    <row r="1630" spans="1:6" ht="20" customHeight="1">
      <c r="A1630" s="12" t="s">
        <v>3913</v>
      </c>
      <c r="B1630" s="89" t="s">
        <v>4613</v>
      </c>
      <c r="C1630" s="62">
        <v>0</v>
      </c>
      <c r="D1630" s="44" t="s">
        <v>591</v>
      </c>
      <c r="E1630" s="63"/>
      <c r="F1630" s="64"/>
    </row>
    <row r="1631" spans="1:6" ht="20" customHeight="1">
      <c r="A1631" s="12" t="s">
        <v>3914</v>
      </c>
      <c r="B1631" s="89" t="s">
        <v>4614</v>
      </c>
      <c r="C1631" s="62">
        <v>0</v>
      </c>
      <c r="D1631" s="44" t="s">
        <v>591</v>
      </c>
      <c r="E1631" s="63"/>
      <c r="F1631" s="64"/>
    </row>
    <row r="1632" spans="1:6" ht="20" customHeight="1">
      <c r="A1632" s="12" t="s">
        <v>3915</v>
      </c>
      <c r="B1632" s="89" t="s">
        <v>4615</v>
      </c>
      <c r="C1632" s="62">
        <v>0</v>
      </c>
      <c r="D1632" s="44" t="s">
        <v>591</v>
      </c>
      <c r="E1632" s="63"/>
      <c r="F1632" s="44"/>
    </row>
    <row r="1633" spans="1:6" ht="20" customHeight="1">
      <c r="A1633" s="12" t="s">
        <v>3916</v>
      </c>
      <c r="B1633" s="89" t="s">
        <v>4616</v>
      </c>
      <c r="C1633" s="62">
        <v>0</v>
      </c>
      <c r="D1633" s="44" t="s">
        <v>591</v>
      </c>
      <c r="E1633" s="63"/>
      <c r="F1633" s="44"/>
    </row>
    <row r="1634" spans="1:6" ht="20" customHeight="1">
      <c r="A1634" s="12" t="s">
        <v>3917</v>
      </c>
      <c r="B1634" s="89" t="s">
        <v>4617</v>
      </c>
      <c r="C1634" s="62">
        <v>0</v>
      </c>
      <c r="D1634" s="44" t="s">
        <v>591</v>
      </c>
      <c r="E1634" s="63"/>
      <c r="F1634" s="44"/>
    </row>
    <row r="1635" spans="1:6" ht="20" customHeight="1">
      <c r="A1635" s="12" t="s">
        <v>3918</v>
      </c>
      <c r="B1635" s="89" t="s">
        <v>4618</v>
      </c>
      <c r="C1635" s="62">
        <v>0</v>
      </c>
      <c r="D1635" s="44" t="s">
        <v>591</v>
      </c>
      <c r="E1635" s="63"/>
      <c r="F1635" s="44"/>
    </row>
    <row r="1636" spans="1:6" ht="20" customHeight="1">
      <c r="A1636" s="12" t="s">
        <v>3919</v>
      </c>
      <c r="B1636" s="89" t="s">
        <v>4619</v>
      </c>
      <c r="C1636" s="62">
        <v>0</v>
      </c>
      <c r="D1636" s="44" t="s">
        <v>591</v>
      </c>
      <c r="E1636" s="63"/>
      <c r="F1636" s="44"/>
    </row>
    <row r="1637" spans="1:6" ht="20" customHeight="1">
      <c r="A1637" s="12" t="s">
        <v>3920</v>
      </c>
      <c r="B1637" s="89" t="s">
        <v>4620</v>
      </c>
      <c r="C1637" s="62">
        <v>0</v>
      </c>
      <c r="D1637" s="44" t="s">
        <v>591</v>
      </c>
      <c r="E1637" s="63"/>
      <c r="F1637" s="44"/>
    </row>
    <row r="1638" spans="1:6" ht="20" customHeight="1">
      <c r="A1638" s="12" t="s">
        <v>3921</v>
      </c>
      <c r="B1638" s="89" t="s">
        <v>4621</v>
      </c>
      <c r="C1638" s="62">
        <v>0</v>
      </c>
      <c r="D1638" s="44" t="s">
        <v>591</v>
      </c>
      <c r="E1638" s="63"/>
      <c r="F1638" s="44"/>
    </row>
    <row r="1639" spans="1:6" ht="20" customHeight="1">
      <c r="A1639" s="12" t="s">
        <v>3922</v>
      </c>
      <c r="B1639" s="89" t="s">
        <v>4622</v>
      </c>
      <c r="C1639" s="62">
        <v>0</v>
      </c>
      <c r="D1639" s="44" t="s">
        <v>591</v>
      </c>
      <c r="E1639" s="63"/>
      <c r="F1639" s="44"/>
    </row>
    <row r="1640" spans="1:6" ht="20" customHeight="1">
      <c r="A1640" s="12" t="s">
        <v>3923</v>
      </c>
      <c r="B1640" s="89" t="s">
        <v>4623</v>
      </c>
      <c r="C1640" s="62">
        <v>0</v>
      </c>
      <c r="D1640" s="44" t="s">
        <v>591</v>
      </c>
      <c r="E1640" s="63"/>
      <c r="F1640" s="44"/>
    </row>
    <row r="1641" spans="1:6" ht="20" customHeight="1">
      <c r="A1641" s="12" t="s">
        <v>3924</v>
      </c>
      <c r="B1641" s="89" t="s">
        <v>4624</v>
      </c>
      <c r="C1641" s="62">
        <v>0</v>
      </c>
      <c r="D1641" s="44" t="s">
        <v>591</v>
      </c>
      <c r="E1641" s="63"/>
      <c r="F1641" s="44"/>
    </row>
    <row r="1642" spans="1:6" ht="20" customHeight="1">
      <c r="A1642" s="12" t="s">
        <v>3925</v>
      </c>
      <c r="B1642" s="89" t="s">
        <v>4625</v>
      </c>
      <c r="C1642" s="62">
        <v>0</v>
      </c>
      <c r="D1642" s="44" t="s">
        <v>591</v>
      </c>
      <c r="E1642" s="63"/>
      <c r="F1642" s="44"/>
    </row>
    <row r="1643" spans="1:6" ht="20" customHeight="1">
      <c r="A1643" s="12" t="s">
        <v>3926</v>
      </c>
      <c r="B1643" s="89" t="s">
        <v>4626</v>
      </c>
      <c r="C1643" s="62">
        <v>0</v>
      </c>
      <c r="D1643" s="44" t="s">
        <v>591</v>
      </c>
      <c r="E1643" s="63"/>
      <c r="F1643" s="44"/>
    </row>
    <row r="1644" spans="1:6" ht="20" customHeight="1">
      <c r="A1644" s="12" t="s">
        <v>3927</v>
      </c>
      <c r="B1644" s="89" t="s">
        <v>4627</v>
      </c>
      <c r="C1644" s="62">
        <v>0</v>
      </c>
      <c r="D1644" s="44" t="s">
        <v>591</v>
      </c>
      <c r="E1644" s="63"/>
      <c r="F1644" s="44"/>
    </row>
    <row r="1645" spans="1:6" ht="20" customHeight="1">
      <c r="A1645" s="12" t="s">
        <v>3928</v>
      </c>
      <c r="B1645" s="89" t="s">
        <v>4628</v>
      </c>
      <c r="C1645" s="62">
        <v>0</v>
      </c>
      <c r="D1645" s="44" t="s">
        <v>591</v>
      </c>
      <c r="E1645" s="63"/>
      <c r="F1645" s="44"/>
    </row>
    <row r="1646" spans="1:6" ht="20" customHeight="1">
      <c r="A1646" s="12" t="s">
        <v>3929</v>
      </c>
      <c r="B1646" s="89" t="s">
        <v>4629</v>
      </c>
      <c r="C1646" s="62">
        <v>0</v>
      </c>
      <c r="D1646" s="44" t="s">
        <v>591</v>
      </c>
      <c r="E1646" s="63"/>
      <c r="F1646" s="44"/>
    </row>
    <row r="1647" spans="1:6" ht="20" customHeight="1">
      <c r="A1647" s="12" t="s">
        <v>3930</v>
      </c>
      <c r="B1647" s="89" t="s">
        <v>4630</v>
      </c>
      <c r="C1647" s="62">
        <v>0</v>
      </c>
      <c r="D1647" s="44" t="s">
        <v>591</v>
      </c>
      <c r="E1647" s="63"/>
      <c r="F1647" s="44"/>
    </row>
    <row r="1648" spans="1:6" ht="20" customHeight="1">
      <c r="A1648" s="12" t="s">
        <v>3931</v>
      </c>
      <c r="B1648" s="89" t="s">
        <v>4631</v>
      </c>
      <c r="C1648" s="62">
        <v>0</v>
      </c>
      <c r="D1648" s="44" t="s">
        <v>591</v>
      </c>
      <c r="E1648" s="63"/>
      <c r="F1648" s="44"/>
    </row>
    <row r="1649" spans="1:6" ht="20" customHeight="1">
      <c r="A1649" s="12" t="s">
        <v>3932</v>
      </c>
      <c r="B1649" s="89" t="s">
        <v>4632</v>
      </c>
      <c r="C1649" s="62">
        <v>0</v>
      </c>
      <c r="D1649" s="44" t="s">
        <v>591</v>
      </c>
      <c r="E1649" s="63"/>
      <c r="F1649" s="44"/>
    </row>
    <row r="1650" spans="1:6" ht="20" customHeight="1">
      <c r="A1650" s="12" t="s">
        <v>3933</v>
      </c>
      <c r="B1650" s="89" t="s">
        <v>4633</v>
      </c>
      <c r="C1650" s="62">
        <v>0</v>
      </c>
      <c r="D1650" s="44" t="s">
        <v>591</v>
      </c>
      <c r="E1650" s="63"/>
      <c r="F1650" s="44"/>
    </row>
    <row r="1651" spans="1:6" ht="20" customHeight="1">
      <c r="A1651" s="12" t="s">
        <v>3934</v>
      </c>
      <c r="B1651" s="89" t="s">
        <v>4634</v>
      </c>
      <c r="C1651" s="62">
        <v>0</v>
      </c>
      <c r="D1651" s="44" t="s">
        <v>591</v>
      </c>
      <c r="E1651" s="63"/>
      <c r="F1651" s="44"/>
    </row>
    <row r="1652" spans="1:6" ht="20" customHeight="1">
      <c r="A1652" s="12" t="s">
        <v>3935</v>
      </c>
      <c r="B1652" s="89" t="s">
        <v>4635</v>
      </c>
      <c r="C1652" s="62">
        <v>0</v>
      </c>
      <c r="D1652" s="44" t="s">
        <v>591</v>
      </c>
      <c r="E1652" s="63"/>
      <c r="F1652" s="44"/>
    </row>
    <row r="1653" spans="1:6" ht="20" customHeight="1">
      <c r="A1653" s="12" t="s">
        <v>3936</v>
      </c>
      <c r="B1653" s="89" t="s">
        <v>4636</v>
      </c>
      <c r="C1653" s="62">
        <v>0</v>
      </c>
      <c r="D1653" s="44" t="s">
        <v>591</v>
      </c>
      <c r="E1653" s="63"/>
      <c r="F1653" s="44"/>
    </row>
    <row r="1654" spans="1:6" ht="20" customHeight="1">
      <c r="A1654" s="12" t="s">
        <v>3937</v>
      </c>
      <c r="B1654" s="89" t="s">
        <v>4637</v>
      </c>
      <c r="C1654" s="62">
        <v>0</v>
      </c>
      <c r="D1654" s="44" t="s">
        <v>591</v>
      </c>
      <c r="E1654" s="63"/>
      <c r="F1654" s="44"/>
    </row>
    <row r="1655" spans="1:6" ht="20" customHeight="1">
      <c r="A1655" s="12" t="s">
        <v>3938</v>
      </c>
      <c r="B1655" s="89" t="s">
        <v>4638</v>
      </c>
      <c r="C1655" s="62">
        <v>0</v>
      </c>
      <c r="D1655" s="44" t="s">
        <v>591</v>
      </c>
      <c r="E1655" s="63"/>
      <c r="F1655" s="44"/>
    </row>
    <row r="1656" spans="1:6" ht="20" customHeight="1">
      <c r="A1656" s="12" t="s">
        <v>3939</v>
      </c>
      <c r="B1656" s="89" t="s">
        <v>4639</v>
      </c>
      <c r="C1656" s="62">
        <v>0</v>
      </c>
      <c r="D1656" s="44" t="s">
        <v>591</v>
      </c>
      <c r="E1656" s="63"/>
      <c r="F1656" s="44"/>
    </row>
    <row r="1657" spans="1:6" ht="20" customHeight="1">
      <c r="A1657" s="12" t="s">
        <v>3940</v>
      </c>
      <c r="B1657" s="89" t="s">
        <v>4640</v>
      </c>
      <c r="C1657" s="62">
        <v>0</v>
      </c>
      <c r="D1657" s="44" t="s">
        <v>591</v>
      </c>
      <c r="E1657" s="63"/>
      <c r="F1657" s="44"/>
    </row>
    <row r="1658" spans="1:6" ht="20" customHeight="1">
      <c r="A1658" s="12" t="s">
        <v>3941</v>
      </c>
      <c r="B1658" s="89" t="s">
        <v>4641</v>
      </c>
      <c r="C1658" s="62">
        <v>0</v>
      </c>
      <c r="D1658" s="44" t="s">
        <v>591</v>
      </c>
      <c r="E1658" s="63"/>
      <c r="F1658" s="44"/>
    </row>
    <row r="1659" spans="1:6" ht="20" customHeight="1">
      <c r="A1659" s="12" t="s">
        <v>3942</v>
      </c>
      <c r="B1659" s="91" t="s">
        <v>4642</v>
      </c>
      <c r="C1659" s="38">
        <v>0</v>
      </c>
      <c r="D1659" s="31" t="s">
        <v>591</v>
      </c>
      <c r="E1659" s="35"/>
      <c r="F1659" s="31"/>
    </row>
    <row r="1660" spans="1:6" ht="20" customHeight="1">
      <c r="A1660" s="12" t="s">
        <v>3943</v>
      </c>
      <c r="B1660" s="91" t="s">
        <v>4643</v>
      </c>
      <c r="C1660" s="38">
        <v>0</v>
      </c>
      <c r="D1660" s="31" t="s">
        <v>591</v>
      </c>
      <c r="E1660" s="35"/>
      <c r="F1660" s="31"/>
    </row>
    <row r="1661" spans="1:6" ht="20" customHeight="1">
      <c r="A1661" s="12" t="s">
        <v>3944</v>
      </c>
      <c r="B1661" s="89" t="s">
        <v>4644</v>
      </c>
      <c r="C1661" s="62">
        <v>0</v>
      </c>
      <c r="D1661" s="44" t="s">
        <v>591</v>
      </c>
      <c r="E1661" s="63"/>
      <c r="F1661" s="44"/>
    </row>
    <row r="1662" spans="1:6" ht="20" customHeight="1">
      <c r="A1662" s="12" t="s">
        <v>3945</v>
      </c>
      <c r="B1662" s="89" t="s">
        <v>4645</v>
      </c>
      <c r="C1662" s="62">
        <v>0</v>
      </c>
      <c r="D1662" s="44" t="s">
        <v>591</v>
      </c>
      <c r="E1662" s="63"/>
      <c r="F1662" s="44"/>
    </row>
    <row r="1663" spans="1:6" ht="20" customHeight="1">
      <c r="A1663" s="12" t="s">
        <v>3946</v>
      </c>
      <c r="B1663" s="89" t="s">
        <v>4646</v>
      </c>
      <c r="C1663" s="62">
        <v>0</v>
      </c>
      <c r="D1663" s="44" t="s">
        <v>591</v>
      </c>
      <c r="E1663" s="67" t="s">
        <v>5430</v>
      </c>
      <c r="F1663" s="44"/>
    </row>
    <row r="1664" spans="1:6" ht="20" customHeight="1">
      <c r="A1664" s="12" t="s">
        <v>3947</v>
      </c>
      <c r="B1664" s="89" t="s">
        <v>4647</v>
      </c>
      <c r="C1664" s="62">
        <v>0</v>
      </c>
      <c r="D1664" s="44" t="s">
        <v>591</v>
      </c>
      <c r="E1664" s="69" t="s">
        <v>5431</v>
      </c>
      <c r="F1664" s="44"/>
    </row>
    <row r="1665" spans="1:6" ht="20" customHeight="1">
      <c r="A1665" s="12" t="s">
        <v>3948</v>
      </c>
      <c r="B1665" s="89" t="s">
        <v>4648</v>
      </c>
      <c r="C1665" s="62">
        <v>0</v>
      </c>
      <c r="D1665" s="44" t="s">
        <v>591</v>
      </c>
      <c r="E1665" s="69" t="s">
        <v>5432</v>
      </c>
      <c r="F1665" s="44"/>
    </row>
    <row r="1666" spans="1:6" ht="20" customHeight="1">
      <c r="A1666" s="12" t="s">
        <v>3949</v>
      </c>
      <c r="B1666" s="89" t="s">
        <v>4649</v>
      </c>
      <c r="C1666" s="62">
        <v>0</v>
      </c>
      <c r="D1666" s="44" t="s">
        <v>591</v>
      </c>
      <c r="E1666" s="63" t="s">
        <v>5433</v>
      </c>
      <c r="F1666" s="44"/>
    </row>
    <row r="1667" spans="1:6" ht="20" customHeight="1">
      <c r="A1667" s="12" t="s">
        <v>3950</v>
      </c>
      <c r="B1667" s="89" t="s">
        <v>4650</v>
      </c>
      <c r="C1667" s="62">
        <v>0</v>
      </c>
      <c r="D1667" s="44" t="s">
        <v>591</v>
      </c>
      <c r="E1667" s="63" t="s">
        <v>7668</v>
      </c>
      <c r="F1667" s="44"/>
    </row>
    <row r="1668" spans="1:6" ht="20" customHeight="1">
      <c r="A1668" s="12" t="s">
        <v>3951</v>
      </c>
      <c r="B1668" s="89" t="s">
        <v>4651</v>
      </c>
      <c r="C1668" s="62">
        <v>0</v>
      </c>
      <c r="D1668" s="44" t="s">
        <v>591</v>
      </c>
      <c r="E1668" s="63" t="s">
        <v>7570</v>
      </c>
      <c r="F1668" s="44"/>
    </row>
    <row r="1669" spans="1:6" ht="20" customHeight="1">
      <c r="A1669" s="12" t="s">
        <v>3952</v>
      </c>
      <c r="B1669" s="89" t="s">
        <v>4652</v>
      </c>
      <c r="C1669" s="62">
        <v>0</v>
      </c>
      <c r="D1669" s="44" t="s">
        <v>591</v>
      </c>
      <c r="E1669" s="63"/>
      <c r="F1669" s="44"/>
    </row>
    <row r="1670" spans="1:6" ht="20" customHeight="1">
      <c r="A1670" s="12" t="s">
        <v>3953</v>
      </c>
      <c r="B1670" s="89" t="s">
        <v>4653</v>
      </c>
      <c r="C1670" s="62">
        <v>0</v>
      </c>
      <c r="D1670" s="44" t="s">
        <v>591</v>
      </c>
      <c r="E1670" s="63"/>
      <c r="F1670" s="44"/>
    </row>
    <row r="1671" spans="1:6" ht="20" customHeight="1">
      <c r="A1671" s="12" t="s">
        <v>3954</v>
      </c>
      <c r="B1671" s="89" t="s">
        <v>4654</v>
      </c>
      <c r="C1671" s="62">
        <v>0</v>
      </c>
      <c r="D1671" s="44" t="s">
        <v>591</v>
      </c>
      <c r="E1671" s="63"/>
      <c r="F1671" s="44"/>
    </row>
    <row r="1672" spans="1:6" ht="20" customHeight="1">
      <c r="A1672" s="12" t="s">
        <v>3955</v>
      </c>
      <c r="B1672" s="89" t="s">
        <v>4655</v>
      </c>
      <c r="C1672" s="62">
        <v>0</v>
      </c>
      <c r="D1672" s="44" t="s">
        <v>591</v>
      </c>
      <c r="E1672" s="63"/>
      <c r="F1672" s="44"/>
    </row>
    <row r="1673" spans="1:6" ht="20" customHeight="1">
      <c r="A1673" s="12" t="s">
        <v>3956</v>
      </c>
      <c r="B1673" s="89" t="s">
        <v>4656</v>
      </c>
      <c r="C1673" s="62">
        <v>0</v>
      </c>
      <c r="D1673" s="44" t="s">
        <v>591</v>
      </c>
      <c r="E1673" s="63"/>
      <c r="F1673" s="44"/>
    </row>
    <row r="1674" spans="1:6" ht="20" customHeight="1">
      <c r="A1674" s="12" t="s">
        <v>3957</v>
      </c>
      <c r="B1674" s="89" t="s">
        <v>4657</v>
      </c>
      <c r="C1674" s="62">
        <v>0</v>
      </c>
      <c r="D1674" s="44" t="s">
        <v>591</v>
      </c>
      <c r="E1674" s="63"/>
      <c r="F1674" s="44"/>
    </row>
    <row r="1675" spans="1:6" ht="20" customHeight="1">
      <c r="A1675" s="12" t="s">
        <v>3958</v>
      </c>
      <c r="B1675" s="89" t="s">
        <v>4658</v>
      </c>
      <c r="C1675" s="62">
        <v>0</v>
      </c>
      <c r="D1675" s="44" t="s">
        <v>591</v>
      </c>
      <c r="E1675" s="63"/>
      <c r="F1675" s="44"/>
    </row>
    <row r="1676" spans="1:6" ht="20" customHeight="1">
      <c r="A1676" s="12" t="s">
        <v>3959</v>
      </c>
      <c r="B1676" s="89" t="s">
        <v>4659</v>
      </c>
      <c r="C1676" s="62">
        <v>0</v>
      </c>
      <c r="D1676" s="44" t="s">
        <v>591</v>
      </c>
      <c r="E1676" s="63"/>
      <c r="F1676" s="44"/>
    </row>
    <row r="1677" spans="1:6" ht="20" customHeight="1">
      <c r="A1677" s="12" t="s">
        <v>3960</v>
      </c>
      <c r="B1677" s="89" t="s">
        <v>4660</v>
      </c>
      <c r="C1677" s="62">
        <v>0</v>
      </c>
      <c r="D1677" s="44" t="s">
        <v>591</v>
      </c>
      <c r="E1677" s="63"/>
      <c r="F1677" s="44"/>
    </row>
    <row r="1678" spans="1:6" ht="20" customHeight="1">
      <c r="A1678" s="12" t="s">
        <v>3961</v>
      </c>
      <c r="B1678" s="89" t="s">
        <v>4661</v>
      </c>
      <c r="C1678" s="62">
        <v>0</v>
      </c>
      <c r="D1678" s="44" t="s">
        <v>591</v>
      </c>
      <c r="E1678" s="63"/>
      <c r="F1678" s="44"/>
    </row>
    <row r="1679" spans="1:6" ht="20" customHeight="1">
      <c r="A1679" s="12" t="s">
        <v>3962</v>
      </c>
      <c r="B1679" s="89" t="s">
        <v>4662</v>
      </c>
      <c r="C1679" s="62">
        <v>0</v>
      </c>
      <c r="D1679" s="44" t="s">
        <v>591</v>
      </c>
      <c r="E1679" s="63"/>
      <c r="F1679" s="44"/>
    </row>
    <row r="1680" spans="1:6" ht="20" customHeight="1">
      <c r="A1680" s="12" t="s">
        <v>3963</v>
      </c>
      <c r="B1680" s="89" t="s">
        <v>4663</v>
      </c>
      <c r="C1680" s="62">
        <v>0</v>
      </c>
      <c r="D1680" s="44" t="s">
        <v>591</v>
      </c>
      <c r="E1680" s="63"/>
      <c r="F1680" s="44"/>
    </row>
    <row r="1681" spans="1:6" ht="20" customHeight="1">
      <c r="A1681" s="12" t="s">
        <v>3964</v>
      </c>
      <c r="B1681" s="89" t="s">
        <v>4664</v>
      </c>
      <c r="C1681" s="62">
        <v>0</v>
      </c>
      <c r="D1681" s="44" t="s">
        <v>591</v>
      </c>
      <c r="E1681" s="63"/>
      <c r="F1681" s="44"/>
    </row>
    <row r="1682" spans="1:6" ht="20" customHeight="1">
      <c r="A1682" s="12" t="s">
        <v>3965</v>
      </c>
      <c r="B1682" s="89" t="s">
        <v>4665</v>
      </c>
      <c r="C1682" s="62">
        <v>0</v>
      </c>
      <c r="D1682" s="44" t="s">
        <v>591</v>
      </c>
      <c r="E1682" s="63"/>
      <c r="F1682" s="44"/>
    </row>
    <row r="1683" spans="1:6" ht="20" customHeight="1">
      <c r="A1683" s="12" t="s">
        <v>3966</v>
      </c>
      <c r="B1683" s="89" t="s">
        <v>4666</v>
      </c>
      <c r="C1683" s="62">
        <v>0</v>
      </c>
      <c r="D1683" s="44" t="s">
        <v>591</v>
      </c>
      <c r="E1683" s="63"/>
      <c r="F1683" s="44"/>
    </row>
    <row r="1684" spans="1:6" ht="20" customHeight="1">
      <c r="A1684" s="12" t="s">
        <v>3967</v>
      </c>
      <c r="B1684" s="89" t="s">
        <v>4667</v>
      </c>
      <c r="C1684" s="62">
        <v>0</v>
      </c>
      <c r="D1684" s="44" t="s">
        <v>591</v>
      </c>
      <c r="E1684" s="63"/>
      <c r="F1684" s="44"/>
    </row>
    <row r="1685" spans="1:6" ht="20" customHeight="1">
      <c r="A1685" s="12" t="s">
        <v>3968</v>
      </c>
      <c r="B1685" s="89" t="s">
        <v>4668</v>
      </c>
      <c r="C1685" s="62">
        <v>0</v>
      </c>
      <c r="D1685" s="44" t="s">
        <v>591</v>
      </c>
      <c r="E1685" s="63"/>
      <c r="F1685" s="44"/>
    </row>
    <row r="1686" spans="1:6" ht="20" customHeight="1">
      <c r="A1686" s="12" t="s">
        <v>3969</v>
      </c>
      <c r="B1686" s="89" t="s">
        <v>4669</v>
      </c>
      <c r="C1686" s="62">
        <v>0</v>
      </c>
      <c r="D1686" s="44" t="s">
        <v>591</v>
      </c>
      <c r="E1686" s="63"/>
      <c r="F1686" s="44"/>
    </row>
    <row r="1687" spans="1:6" ht="20" customHeight="1">
      <c r="A1687" s="12" t="s">
        <v>3970</v>
      </c>
      <c r="B1687" s="89" t="s">
        <v>4670</v>
      </c>
      <c r="C1687" s="62">
        <v>0</v>
      </c>
      <c r="D1687" s="44" t="s">
        <v>591</v>
      </c>
      <c r="E1687" s="63"/>
      <c r="F1687" s="44"/>
    </row>
    <row r="1688" spans="1:6" ht="20" customHeight="1">
      <c r="A1688" s="12" t="s">
        <v>3971</v>
      </c>
      <c r="B1688" s="89" t="s">
        <v>4671</v>
      </c>
      <c r="C1688" s="62">
        <v>0</v>
      </c>
      <c r="D1688" s="44" t="s">
        <v>591</v>
      </c>
      <c r="E1688" s="63"/>
      <c r="F1688" s="44"/>
    </row>
    <row r="1689" spans="1:6" ht="20" customHeight="1">
      <c r="A1689" s="12" t="s">
        <v>3972</v>
      </c>
      <c r="B1689" s="89" t="s">
        <v>4672</v>
      </c>
      <c r="C1689" s="62">
        <v>0</v>
      </c>
      <c r="D1689" s="44" t="s">
        <v>591</v>
      </c>
      <c r="E1689" s="63"/>
      <c r="F1689" s="44"/>
    </row>
    <row r="1690" spans="1:6" ht="20" customHeight="1">
      <c r="A1690" s="12" t="s">
        <v>3973</v>
      </c>
      <c r="B1690" s="89" t="s">
        <v>4673</v>
      </c>
      <c r="C1690" s="62">
        <v>0</v>
      </c>
      <c r="D1690" s="44" t="s">
        <v>591</v>
      </c>
      <c r="E1690" s="63"/>
      <c r="F1690" s="44"/>
    </row>
    <row r="1691" spans="1:6" ht="20" customHeight="1">
      <c r="A1691" s="12" t="s">
        <v>3974</v>
      </c>
      <c r="B1691" s="89" t="s">
        <v>4674</v>
      </c>
      <c r="C1691" s="62">
        <v>0</v>
      </c>
      <c r="D1691" s="44" t="s">
        <v>591</v>
      </c>
      <c r="E1691" s="63"/>
      <c r="F1691" s="44"/>
    </row>
    <row r="1692" spans="1:6" ht="20" customHeight="1">
      <c r="A1692" s="12" t="s">
        <v>3975</v>
      </c>
      <c r="B1692" s="89" t="s">
        <v>4675</v>
      </c>
      <c r="C1692" s="62">
        <v>0</v>
      </c>
      <c r="D1692" s="44" t="s">
        <v>591</v>
      </c>
      <c r="E1692" s="63"/>
      <c r="F1692" s="44"/>
    </row>
    <row r="1693" spans="1:6" ht="20" customHeight="1">
      <c r="A1693" s="12" t="s">
        <v>3976</v>
      </c>
      <c r="B1693" s="89" t="s">
        <v>4676</v>
      </c>
      <c r="C1693" s="62">
        <v>0</v>
      </c>
      <c r="D1693" s="44" t="s">
        <v>591</v>
      </c>
      <c r="E1693" s="63"/>
      <c r="F1693" s="44"/>
    </row>
    <row r="1694" spans="1:6" ht="20" customHeight="1">
      <c r="A1694" s="12" t="s">
        <v>3977</v>
      </c>
      <c r="B1694" s="89" t="s">
        <v>4677</v>
      </c>
      <c r="C1694" s="62">
        <v>0</v>
      </c>
      <c r="D1694" s="44" t="s">
        <v>591</v>
      </c>
      <c r="E1694" s="63"/>
      <c r="F1694" s="44"/>
    </row>
    <row r="1695" spans="1:6" ht="20" customHeight="1">
      <c r="A1695" s="12" t="s">
        <v>3978</v>
      </c>
      <c r="B1695" s="89" t="s">
        <v>4678</v>
      </c>
      <c r="C1695" s="62">
        <v>0</v>
      </c>
      <c r="D1695" s="44" t="s">
        <v>591</v>
      </c>
      <c r="E1695" s="63"/>
      <c r="F1695" s="44"/>
    </row>
    <row r="1696" spans="1:6" ht="20" customHeight="1">
      <c r="A1696" s="12" t="s">
        <v>3979</v>
      </c>
      <c r="B1696" s="89" t="s">
        <v>4679</v>
      </c>
      <c r="C1696" s="62">
        <v>0</v>
      </c>
      <c r="D1696" s="44" t="s">
        <v>591</v>
      </c>
      <c r="E1696" s="63"/>
      <c r="F1696" s="44"/>
    </row>
    <row r="1697" spans="1:6" ht="20" customHeight="1">
      <c r="A1697" s="12" t="s">
        <v>3980</v>
      </c>
      <c r="B1697" s="89" t="s">
        <v>4680</v>
      </c>
      <c r="C1697" s="62">
        <v>0</v>
      </c>
      <c r="D1697" s="44" t="s">
        <v>591</v>
      </c>
      <c r="E1697" s="63"/>
      <c r="F1697" s="44"/>
    </row>
    <row r="1698" spans="1:6" ht="20" customHeight="1">
      <c r="A1698" s="12" t="s">
        <v>3981</v>
      </c>
      <c r="B1698" s="91" t="s">
        <v>4681</v>
      </c>
      <c r="C1698" s="38">
        <v>0</v>
      </c>
      <c r="D1698" s="31" t="s">
        <v>591</v>
      </c>
      <c r="E1698" s="35"/>
      <c r="F1698" s="31"/>
    </row>
    <row r="1699" spans="1:6" ht="20" customHeight="1">
      <c r="A1699" s="12" t="s">
        <v>3982</v>
      </c>
      <c r="B1699" s="89" t="s">
        <v>4682</v>
      </c>
      <c r="C1699" s="62">
        <v>0</v>
      </c>
      <c r="D1699" s="44" t="s">
        <v>591</v>
      </c>
      <c r="E1699" s="63"/>
      <c r="F1699" s="44"/>
    </row>
    <row r="1700" spans="1:6" ht="20" customHeight="1">
      <c r="A1700" s="12" t="s">
        <v>3983</v>
      </c>
      <c r="B1700" s="89" t="s">
        <v>4683</v>
      </c>
      <c r="C1700" s="62">
        <v>0</v>
      </c>
      <c r="D1700" s="44" t="s">
        <v>591</v>
      </c>
      <c r="E1700" s="71" t="s">
        <v>5434</v>
      </c>
      <c r="F1700" s="44"/>
    </row>
    <row r="1701" spans="1:6" ht="20" customHeight="1">
      <c r="A1701" s="12" t="s">
        <v>3984</v>
      </c>
      <c r="B1701" s="89" t="s">
        <v>4684</v>
      </c>
      <c r="C1701" s="62">
        <v>0</v>
      </c>
      <c r="D1701" s="44" t="s">
        <v>591</v>
      </c>
      <c r="E1701" s="69" t="s">
        <v>5435</v>
      </c>
      <c r="F1701" s="44"/>
    </row>
    <row r="1702" spans="1:6" ht="20" customHeight="1">
      <c r="A1702" s="12" t="s">
        <v>3985</v>
      </c>
      <c r="B1702" s="89" t="s">
        <v>4685</v>
      </c>
      <c r="C1702" s="62">
        <v>0</v>
      </c>
      <c r="D1702" s="44" t="s">
        <v>591</v>
      </c>
      <c r="E1702" s="63" t="s">
        <v>7530</v>
      </c>
      <c r="F1702" s="44"/>
    </row>
    <row r="1703" spans="1:6" ht="20" customHeight="1">
      <c r="A1703" s="12" t="s">
        <v>3986</v>
      </c>
      <c r="B1703" s="89" t="s">
        <v>4686</v>
      </c>
      <c r="C1703" s="62">
        <v>0</v>
      </c>
      <c r="D1703" s="44" t="s">
        <v>591</v>
      </c>
      <c r="E1703" s="63" t="s">
        <v>7531</v>
      </c>
      <c r="F1703" s="44"/>
    </row>
    <row r="1704" spans="1:6" ht="20" customHeight="1">
      <c r="A1704" s="12" t="s">
        <v>3987</v>
      </c>
      <c r="B1704" s="89" t="s">
        <v>4687</v>
      </c>
      <c r="C1704" s="62">
        <v>0</v>
      </c>
      <c r="D1704" s="44" t="s">
        <v>591</v>
      </c>
      <c r="E1704" s="63" t="s">
        <v>7669</v>
      </c>
      <c r="F1704" s="44"/>
    </row>
    <row r="1705" spans="1:6" ht="20" customHeight="1">
      <c r="A1705" s="12" t="s">
        <v>3988</v>
      </c>
      <c r="B1705" s="89" t="s">
        <v>4688</v>
      </c>
      <c r="C1705" s="62">
        <v>0</v>
      </c>
      <c r="D1705" s="44" t="s">
        <v>591</v>
      </c>
      <c r="E1705" s="63" t="s">
        <v>7571</v>
      </c>
      <c r="F1705" s="44"/>
    </row>
    <row r="1706" spans="1:6" ht="20" customHeight="1">
      <c r="A1706" s="12" t="s">
        <v>3989</v>
      </c>
      <c r="B1706" s="89" t="s">
        <v>4689</v>
      </c>
      <c r="C1706" s="62">
        <v>0</v>
      </c>
      <c r="D1706" s="44" t="s">
        <v>591</v>
      </c>
      <c r="E1706" s="63"/>
      <c r="F1706" s="44"/>
    </row>
    <row r="1707" spans="1:6" ht="20" customHeight="1">
      <c r="A1707" s="12" t="s">
        <v>3990</v>
      </c>
      <c r="B1707" s="89" t="s">
        <v>4690</v>
      </c>
      <c r="C1707" s="62">
        <v>0</v>
      </c>
      <c r="D1707" s="44" t="s">
        <v>591</v>
      </c>
      <c r="E1707" s="63"/>
      <c r="F1707" s="44"/>
    </row>
    <row r="1708" spans="1:6" ht="20" customHeight="1">
      <c r="A1708" s="12" t="s">
        <v>3991</v>
      </c>
      <c r="B1708" s="89" t="s">
        <v>4691</v>
      </c>
      <c r="C1708" s="62">
        <v>0</v>
      </c>
      <c r="D1708" s="44" t="s">
        <v>591</v>
      </c>
      <c r="E1708" s="63"/>
      <c r="F1708" s="44"/>
    </row>
    <row r="1709" spans="1:6" ht="20" customHeight="1">
      <c r="A1709" s="12" t="s">
        <v>3992</v>
      </c>
      <c r="B1709" s="89" t="s">
        <v>4692</v>
      </c>
      <c r="C1709" s="62">
        <v>0</v>
      </c>
      <c r="D1709" s="44" t="s">
        <v>591</v>
      </c>
      <c r="E1709" s="63"/>
      <c r="F1709" s="44"/>
    </row>
    <row r="1710" spans="1:6" ht="20" customHeight="1">
      <c r="A1710" s="12" t="s">
        <v>3993</v>
      </c>
      <c r="B1710" s="89" t="s">
        <v>4693</v>
      </c>
      <c r="C1710" s="62">
        <v>0</v>
      </c>
      <c r="D1710" s="44" t="s">
        <v>591</v>
      </c>
      <c r="E1710" s="63"/>
      <c r="F1710" s="44"/>
    </row>
    <row r="1711" spans="1:6" ht="20" customHeight="1">
      <c r="A1711" s="12" t="s">
        <v>3994</v>
      </c>
      <c r="B1711" s="89" t="s">
        <v>4694</v>
      </c>
      <c r="C1711" s="62">
        <v>0</v>
      </c>
      <c r="D1711" s="44" t="s">
        <v>591</v>
      </c>
      <c r="E1711" s="63"/>
      <c r="F1711" s="44"/>
    </row>
    <row r="1712" spans="1:6" ht="20" customHeight="1">
      <c r="A1712" s="12" t="s">
        <v>3995</v>
      </c>
      <c r="B1712" s="89" t="s">
        <v>4695</v>
      </c>
      <c r="C1712" s="62">
        <v>0</v>
      </c>
      <c r="D1712" s="44" t="s">
        <v>591</v>
      </c>
      <c r="E1712" s="63"/>
      <c r="F1712" s="44"/>
    </row>
    <row r="1713" spans="1:6" ht="20" customHeight="1">
      <c r="A1713" s="12" t="s">
        <v>3996</v>
      </c>
      <c r="B1713" s="89" t="s">
        <v>4696</v>
      </c>
      <c r="C1713" s="62">
        <v>0</v>
      </c>
      <c r="D1713" s="44" t="s">
        <v>591</v>
      </c>
      <c r="E1713" s="63"/>
      <c r="F1713" s="44"/>
    </row>
    <row r="1714" spans="1:6" ht="20" customHeight="1">
      <c r="A1714" s="12" t="s">
        <v>3997</v>
      </c>
      <c r="B1714" s="89" t="s">
        <v>4697</v>
      </c>
      <c r="C1714" s="62">
        <v>0</v>
      </c>
      <c r="D1714" s="44" t="s">
        <v>591</v>
      </c>
      <c r="E1714" s="63"/>
      <c r="F1714" s="44"/>
    </row>
    <row r="1715" spans="1:6" ht="20" customHeight="1">
      <c r="A1715" s="12" t="s">
        <v>3998</v>
      </c>
      <c r="B1715" s="89" t="s">
        <v>4698</v>
      </c>
      <c r="C1715" s="62">
        <v>0</v>
      </c>
      <c r="D1715" s="44" t="s">
        <v>591</v>
      </c>
      <c r="E1715" s="63"/>
      <c r="F1715" s="44"/>
    </row>
    <row r="1716" spans="1:6" ht="20" customHeight="1">
      <c r="A1716" s="12" t="s">
        <v>3999</v>
      </c>
      <c r="B1716" s="89" t="s">
        <v>4699</v>
      </c>
      <c r="C1716" s="62">
        <v>0</v>
      </c>
      <c r="D1716" s="44" t="s">
        <v>591</v>
      </c>
      <c r="E1716" s="63"/>
      <c r="F1716" s="44"/>
    </row>
    <row r="1717" spans="1:6" ht="20" customHeight="1">
      <c r="A1717" s="12" t="s">
        <v>4000</v>
      </c>
      <c r="B1717" s="89" t="s">
        <v>4700</v>
      </c>
      <c r="C1717" s="62">
        <v>0</v>
      </c>
      <c r="D1717" s="44" t="s">
        <v>591</v>
      </c>
      <c r="E1717" s="63"/>
      <c r="F1717" s="44"/>
    </row>
    <row r="1718" spans="1:6" ht="20" customHeight="1">
      <c r="A1718" s="12" t="s">
        <v>4001</v>
      </c>
      <c r="B1718" s="89" t="s">
        <v>4701</v>
      </c>
      <c r="C1718" s="62">
        <v>0</v>
      </c>
      <c r="D1718" s="44" t="s">
        <v>591</v>
      </c>
      <c r="E1718" s="63"/>
      <c r="F1718" s="44"/>
    </row>
    <row r="1719" spans="1:6" ht="20" customHeight="1">
      <c r="A1719" s="12" t="s">
        <v>4002</v>
      </c>
      <c r="B1719" s="89" t="s">
        <v>4702</v>
      </c>
      <c r="C1719" s="62">
        <v>0</v>
      </c>
      <c r="D1719" s="44" t="s">
        <v>591</v>
      </c>
      <c r="E1719" s="63"/>
      <c r="F1719" s="44"/>
    </row>
    <row r="1720" spans="1:6" ht="20" customHeight="1">
      <c r="A1720" s="12" t="s">
        <v>4003</v>
      </c>
      <c r="B1720" s="89" t="s">
        <v>4703</v>
      </c>
      <c r="C1720" s="62">
        <v>0</v>
      </c>
      <c r="D1720" s="44" t="s">
        <v>591</v>
      </c>
      <c r="E1720" s="63"/>
      <c r="F1720" s="44"/>
    </row>
    <row r="1721" spans="1:6" ht="20" customHeight="1">
      <c r="A1721" s="12" t="s">
        <v>4004</v>
      </c>
      <c r="B1721" s="89" t="s">
        <v>4704</v>
      </c>
      <c r="C1721" s="62">
        <v>0</v>
      </c>
      <c r="D1721" s="44" t="s">
        <v>591</v>
      </c>
      <c r="E1721" s="63"/>
      <c r="F1721" s="44"/>
    </row>
    <row r="1722" spans="1:6" ht="20" customHeight="1">
      <c r="A1722" s="12" t="s">
        <v>4005</v>
      </c>
      <c r="B1722" s="89" t="s">
        <v>4705</v>
      </c>
      <c r="C1722" s="62">
        <v>0</v>
      </c>
      <c r="D1722" s="44" t="s">
        <v>591</v>
      </c>
      <c r="E1722" s="63"/>
      <c r="F1722" s="44"/>
    </row>
    <row r="1723" spans="1:6" ht="20" customHeight="1">
      <c r="A1723" s="12" t="s">
        <v>4006</v>
      </c>
      <c r="B1723" s="89" t="s">
        <v>4706</v>
      </c>
      <c r="C1723" s="62">
        <v>0</v>
      </c>
      <c r="D1723" s="44" t="s">
        <v>591</v>
      </c>
      <c r="E1723" s="63"/>
      <c r="F1723" s="44"/>
    </row>
    <row r="1724" spans="1:6" ht="20" customHeight="1">
      <c r="A1724" s="12" t="s">
        <v>4007</v>
      </c>
      <c r="B1724" s="89" t="s">
        <v>4707</v>
      </c>
      <c r="C1724" s="62">
        <v>0</v>
      </c>
      <c r="D1724" s="44" t="s">
        <v>591</v>
      </c>
      <c r="E1724" s="63"/>
      <c r="F1724" s="44"/>
    </row>
    <row r="1725" spans="1:6" ht="20" customHeight="1">
      <c r="A1725" s="12" t="s">
        <v>4008</v>
      </c>
      <c r="B1725" s="89" t="s">
        <v>4708</v>
      </c>
      <c r="C1725" s="62">
        <v>0</v>
      </c>
      <c r="D1725" s="44" t="s">
        <v>591</v>
      </c>
      <c r="E1725" s="63"/>
      <c r="F1725" s="44"/>
    </row>
    <row r="1726" spans="1:6" ht="20" customHeight="1">
      <c r="A1726" s="12" t="s">
        <v>4009</v>
      </c>
      <c r="B1726" s="89" t="s">
        <v>4709</v>
      </c>
      <c r="C1726" s="62">
        <v>0</v>
      </c>
      <c r="D1726" s="44" t="s">
        <v>591</v>
      </c>
      <c r="E1726" s="63"/>
      <c r="F1726" s="44"/>
    </row>
    <row r="1727" spans="1:6" ht="20" customHeight="1">
      <c r="A1727" s="12" t="s">
        <v>4010</v>
      </c>
      <c r="B1727" s="89" t="s">
        <v>4710</v>
      </c>
      <c r="C1727" s="62">
        <v>0</v>
      </c>
      <c r="D1727" s="44" t="s">
        <v>591</v>
      </c>
      <c r="E1727" s="63"/>
      <c r="F1727" s="44"/>
    </row>
    <row r="1728" spans="1:6" ht="20" customHeight="1">
      <c r="A1728" s="12" t="s">
        <v>4011</v>
      </c>
      <c r="B1728" s="89" t="s">
        <v>4711</v>
      </c>
      <c r="C1728" s="62">
        <v>0</v>
      </c>
      <c r="D1728" s="44" t="s">
        <v>591</v>
      </c>
      <c r="E1728" s="63"/>
      <c r="F1728" s="44"/>
    </row>
    <row r="1729" spans="1:6" ht="20" customHeight="1">
      <c r="A1729" s="12" t="s">
        <v>4012</v>
      </c>
      <c r="B1729" s="89" t="s">
        <v>4712</v>
      </c>
      <c r="C1729" s="62">
        <v>0</v>
      </c>
      <c r="D1729" s="44" t="s">
        <v>591</v>
      </c>
      <c r="E1729" s="63"/>
      <c r="F1729" s="44"/>
    </row>
    <row r="1730" spans="1:6" ht="20" customHeight="1">
      <c r="A1730" s="12" t="s">
        <v>4013</v>
      </c>
      <c r="B1730" s="89" t="s">
        <v>4713</v>
      </c>
      <c r="C1730" s="62">
        <v>0</v>
      </c>
      <c r="D1730" s="44" t="s">
        <v>591</v>
      </c>
      <c r="E1730" s="63"/>
      <c r="F1730" s="44"/>
    </row>
    <row r="1731" spans="1:6" ht="20" customHeight="1">
      <c r="A1731" s="12" t="s">
        <v>4014</v>
      </c>
      <c r="B1731" s="89" t="s">
        <v>4714</v>
      </c>
      <c r="C1731" s="62">
        <v>0</v>
      </c>
      <c r="D1731" s="44" t="s">
        <v>591</v>
      </c>
      <c r="E1731" s="63"/>
      <c r="F1731" s="44"/>
    </row>
    <row r="1732" spans="1:6" ht="20" customHeight="1">
      <c r="A1732" s="12" t="s">
        <v>4015</v>
      </c>
      <c r="B1732" s="89" t="s">
        <v>4715</v>
      </c>
      <c r="C1732" s="62">
        <v>0</v>
      </c>
      <c r="D1732" s="44" t="s">
        <v>591</v>
      </c>
      <c r="E1732" s="63"/>
      <c r="F1732" s="44"/>
    </row>
    <row r="1733" spans="1:6" ht="20" customHeight="1">
      <c r="A1733" s="12" t="s">
        <v>4016</v>
      </c>
      <c r="B1733" s="89" t="s">
        <v>4716</v>
      </c>
      <c r="C1733" s="62">
        <v>0</v>
      </c>
      <c r="D1733" s="44" t="s">
        <v>591</v>
      </c>
      <c r="E1733" s="63"/>
      <c r="F1733" s="44"/>
    </row>
    <row r="1734" spans="1:6" ht="20" customHeight="1">
      <c r="A1734" s="12" t="s">
        <v>4017</v>
      </c>
      <c r="B1734" s="89" t="s">
        <v>4717</v>
      </c>
      <c r="C1734" s="62">
        <v>0</v>
      </c>
      <c r="D1734" s="44" t="s">
        <v>591</v>
      </c>
      <c r="E1734" s="63"/>
      <c r="F1734" s="44"/>
    </row>
    <row r="1735" spans="1:6" ht="20" customHeight="1">
      <c r="A1735" s="12" t="s">
        <v>4018</v>
      </c>
      <c r="B1735" s="91" t="s">
        <v>4718</v>
      </c>
      <c r="C1735" s="38">
        <v>0</v>
      </c>
      <c r="D1735" s="31" t="s">
        <v>591</v>
      </c>
      <c r="E1735" s="35"/>
      <c r="F1735" s="31"/>
    </row>
    <row r="1736" spans="1:6" ht="20" customHeight="1">
      <c r="A1736" s="12" t="s">
        <v>4019</v>
      </c>
      <c r="B1736" s="91" t="s">
        <v>4719</v>
      </c>
      <c r="C1736" s="38">
        <v>0</v>
      </c>
      <c r="D1736" s="31" t="s">
        <v>591</v>
      </c>
      <c r="E1736" s="35"/>
      <c r="F1736" s="31"/>
    </row>
    <row r="1737" spans="1:6" ht="20" customHeight="1">
      <c r="A1737" s="12" t="s">
        <v>4020</v>
      </c>
      <c r="B1737" s="90" t="s">
        <v>4720</v>
      </c>
      <c r="C1737" s="9">
        <v>0</v>
      </c>
      <c r="D1737" s="6" t="s">
        <v>591</v>
      </c>
      <c r="E1737" s="64" t="s">
        <v>5436</v>
      </c>
    </row>
    <row r="1738" spans="1:6" ht="20" customHeight="1">
      <c r="A1738" s="12" t="s">
        <v>4021</v>
      </c>
      <c r="B1738" s="90" t="s">
        <v>4721</v>
      </c>
      <c r="C1738" s="9">
        <v>0</v>
      </c>
      <c r="D1738" s="6" t="s">
        <v>591</v>
      </c>
    </row>
    <row r="1739" spans="1:6" ht="20" customHeight="1">
      <c r="A1739" s="12" t="s">
        <v>4022</v>
      </c>
      <c r="B1739" s="90" t="s">
        <v>4722</v>
      </c>
      <c r="C1739" s="9">
        <v>0</v>
      </c>
      <c r="D1739" s="6" t="s">
        <v>591</v>
      </c>
    </row>
    <row r="1740" spans="1:6" ht="20" customHeight="1">
      <c r="A1740" s="12" t="s">
        <v>4023</v>
      </c>
      <c r="B1740" s="90" t="s">
        <v>4723</v>
      </c>
      <c r="C1740" s="9">
        <v>0</v>
      </c>
      <c r="D1740" s="6" t="s">
        <v>591</v>
      </c>
    </row>
    <row r="1741" spans="1:6" ht="20" customHeight="1">
      <c r="A1741" s="12" t="s">
        <v>4024</v>
      </c>
      <c r="B1741" s="91" t="s">
        <v>4724</v>
      </c>
      <c r="C1741" s="38">
        <v>0</v>
      </c>
      <c r="D1741" s="31" t="s">
        <v>591</v>
      </c>
      <c r="E1741" s="35"/>
      <c r="F1741" s="31"/>
    </row>
    <row r="1742" spans="1:6" ht="20" customHeight="1">
      <c r="A1742" s="12" t="s">
        <v>4025</v>
      </c>
      <c r="B1742" s="89" t="s">
        <v>4725</v>
      </c>
      <c r="C1742" s="62">
        <v>0</v>
      </c>
      <c r="D1742" s="44" t="s">
        <v>591</v>
      </c>
      <c r="E1742" s="63" t="s">
        <v>5437</v>
      </c>
      <c r="F1742" s="44"/>
    </row>
    <row r="1743" spans="1:6" ht="20" customHeight="1">
      <c r="A1743" s="12" t="s">
        <v>4026</v>
      </c>
      <c r="B1743" s="89" t="s">
        <v>4726</v>
      </c>
      <c r="C1743" s="62">
        <v>0</v>
      </c>
      <c r="D1743" s="44" t="s">
        <v>591</v>
      </c>
      <c r="E1743" s="67" t="s">
        <v>5438</v>
      </c>
      <c r="F1743" s="44"/>
    </row>
    <row r="1744" spans="1:6" ht="20" customHeight="1">
      <c r="A1744" s="12" t="s">
        <v>4027</v>
      </c>
      <c r="B1744" s="89" t="s">
        <v>4727</v>
      </c>
      <c r="C1744" s="62">
        <v>0</v>
      </c>
      <c r="D1744" s="44" t="s">
        <v>591</v>
      </c>
      <c r="E1744" s="67" t="s">
        <v>5439</v>
      </c>
      <c r="F1744" s="44"/>
    </row>
    <row r="1745" spans="1:6" ht="20" customHeight="1">
      <c r="A1745" s="12" t="s">
        <v>4028</v>
      </c>
      <c r="B1745" s="89" t="s">
        <v>4728</v>
      </c>
      <c r="C1745" s="62">
        <v>0</v>
      </c>
      <c r="D1745" s="44" t="s">
        <v>591</v>
      </c>
      <c r="E1745" s="67" t="s">
        <v>5440</v>
      </c>
      <c r="F1745" s="44"/>
    </row>
    <row r="1746" spans="1:6" ht="20" customHeight="1">
      <c r="A1746" s="12" t="s">
        <v>4029</v>
      </c>
      <c r="B1746" s="91" t="s">
        <v>4729</v>
      </c>
      <c r="C1746" s="38">
        <v>0</v>
      </c>
      <c r="D1746" s="31" t="s">
        <v>591</v>
      </c>
      <c r="E1746" s="70" t="s">
        <v>5441</v>
      </c>
      <c r="F1746" s="31"/>
    </row>
    <row r="1747" spans="1:6" ht="20" customHeight="1">
      <c r="A1747" s="12" t="s">
        <v>4030</v>
      </c>
      <c r="B1747" s="89" t="s">
        <v>4730</v>
      </c>
      <c r="C1747" s="62">
        <v>0</v>
      </c>
      <c r="D1747" s="44" t="s">
        <v>591</v>
      </c>
      <c r="E1747" s="63"/>
      <c r="F1747" s="44"/>
    </row>
    <row r="1748" spans="1:6" ht="20" customHeight="1">
      <c r="A1748" s="12" t="s">
        <v>4031</v>
      </c>
      <c r="B1748" s="89" t="s">
        <v>4731</v>
      </c>
      <c r="C1748" s="62">
        <v>0</v>
      </c>
      <c r="D1748" s="44" t="s">
        <v>591</v>
      </c>
      <c r="E1748" s="71" t="s">
        <v>5442</v>
      </c>
      <c r="F1748" s="44"/>
    </row>
    <row r="1749" spans="1:6" ht="20" customHeight="1">
      <c r="A1749" s="12" t="s">
        <v>4032</v>
      </c>
      <c r="B1749" s="89" t="s">
        <v>4732</v>
      </c>
      <c r="C1749" s="62">
        <v>0</v>
      </c>
      <c r="D1749" s="44" t="s">
        <v>591</v>
      </c>
      <c r="E1749" s="69" t="s">
        <v>5443</v>
      </c>
      <c r="F1749" s="44"/>
    </row>
    <row r="1750" spans="1:6" ht="20" customHeight="1">
      <c r="A1750" s="12" t="s">
        <v>4033</v>
      </c>
      <c r="B1750" s="89" t="s">
        <v>4733</v>
      </c>
      <c r="C1750" s="62">
        <v>0</v>
      </c>
      <c r="D1750" s="44" t="s">
        <v>591</v>
      </c>
      <c r="E1750" s="63" t="s">
        <v>7532</v>
      </c>
      <c r="F1750" s="44"/>
    </row>
    <row r="1751" spans="1:6" ht="20" customHeight="1">
      <c r="A1751" s="12" t="s">
        <v>4034</v>
      </c>
      <c r="B1751" s="89" t="s">
        <v>4734</v>
      </c>
      <c r="C1751" s="62">
        <v>0</v>
      </c>
      <c r="D1751" s="44" t="s">
        <v>591</v>
      </c>
      <c r="E1751" s="63" t="s">
        <v>7533</v>
      </c>
      <c r="F1751" s="11"/>
    </row>
    <row r="1752" spans="1:6" ht="20" customHeight="1">
      <c r="A1752" s="12" t="s">
        <v>4035</v>
      </c>
      <c r="B1752" s="89" t="s">
        <v>4735</v>
      </c>
      <c r="C1752" s="62">
        <v>0</v>
      </c>
      <c r="D1752" s="44" t="s">
        <v>591</v>
      </c>
      <c r="E1752" s="63" t="s">
        <v>7670</v>
      </c>
      <c r="F1752" s="64"/>
    </row>
    <row r="1753" spans="1:6" ht="20" customHeight="1">
      <c r="A1753" s="12" t="s">
        <v>4036</v>
      </c>
      <c r="B1753" s="89" t="s">
        <v>4736</v>
      </c>
      <c r="C1753" s="62">
        <v>0</v>
      </c>
      <c r="D1753" s="44" t="s">
        <v>591</v>
      </c>
      <c r="E1753" s="63" t="s">
        <v>7572</v>
      </c>
      <c r="F1753" s="64"/>
    </row>
    <row r="1754" spans="1:6" ht="20" customHeight="1">
      <c r="A1754" s="12" t="s">
        <v>4037</v>
      </c>
      <c r="B1754" s="89" t="s">
        <v>4737</v>
      </c>
      <c r="C1754" s="62">
        <v>0</v>
      </c>
      <c r="D1754" s="44" t="s">
        <v>591</v>
      </c>
      <c r="E1754" s="63"/>
      <c r="F1754" s="8"/>
    </row>
    <row r="1755" spans="1:6" ht="20" customHeight="1">
      <c r="A1755" s="12" t="s">
        <v>4038</v>
      </c>
      <c r="B1755" s="89" t="s">
        <v>4738</v>
      </c>
      <c r="C1755" s="62">
        <v>0</v>
      </c>
      <c r="D1755" s="44" t="s">
        <v>591</v>
      </c>
      <c r="E1755" s="63"/>
      <c r="F1755" s="8"/>
    </row>
    <row r="1756" spans="1:6" ht="20" customHeight="1">
      <c r="A1756" s="12" t="s">
        <v>4039</v>
      </c>
      <c r="B1756" s="89" t="s">
        <v>4739</v>
      </c>
      <c r="C1756" s="62">
        <v>0</v>
      </c>
      <c r="D1756" s="44" t="s">
        <v>591</v>
      </c>
      <c r="E1756" s="63"/>
      <c r="F1756" s="74"/>
    </row>
    <row r="1757" spans="1:6" ht="20" customHeight="1">
      <c r="A1757" s="12" t="s">
        <v>4040</v>
      </c>
      <c r="B1757" s="89" t="s">
        <v>4740</v>
      </c>
      <c r="C1757" s="62">
        <v>0</v>
      </c>
      <c r="D1757" s="44" t="s">
        <v>591</v>
      </c>
      <c r="E1757" s="63"/>
      <c r="F1757" s="74"/>
    </row>
    <row r="1758" spans="1:6" ht="20" customHeight="1">
      <c r="A1758" s="12" t="s">
        <v>4041</v>
      </c>
      <c r="B1758" s="89" t="s">
        <v>4741</v>
      </c>
      <c r="C1758" s="62">
        <v>0</v>
      </c>
      <c r="D1758" s="44" t="s">
        <v>591</v>
      </c>
      <c r="E1758" s="63"/>
      <c r="F1758" s="74"/>
    </row>
    <row r="1759" spans="1:6" ht="20" customHeight="1">
      <c r="A1759" s="12" t="s">
        <v>4042</v>
      </c>
      <c r="B1759" s="89" t="s">
        <v>4742</v>
      </c>
      <c r="C1759" s="62">
        <v>0</v>
      </c>
      <c r="D1759" s="44" t="s">
        <v>591</v>
      </c>
      <c r="E1759" s="63"/>
      <c r="F1759" s="44"/>
    </row>
    <row r="1760" spans="1:6" ht="20" customHeight="1">
      <c r="A1760" s="12" t="s">
        <v>4043</v>
      </c>
      <c r="B1760" s="89" t="s">
        <v>4743</v>
      </c>
      <c r="C1760" s="62">
        <v>0</v>
      </c>
      <c r="D1760" s="44" t="s">
        <v>591</v>
      </c>
      <c r="E1760" s="63"/>
      <c r="F1760" s="44"/>
    </row>
    <row r="1761" spans="1:6" ht="20" customHeight="1">
      <c r="A1761" s="12" t="s">
        <v>4044</v>
      </c>
      <c r="B1761" s="89" t="s">
        <v>4744</v>
      </c>
      <c r="C1761" s="62">
        <v>0</v>
      </c>
      <c r="D1761" s="44" t="s">
        <v>591</v>
      </c>
      <c r="E1761" s="63"/>
      <c r="F1761" s="44"/>
    </row>
    <row r="1762" spans="1:6" ht="20" customHeight="1">
      <c r="A1762" s="12" t="s">
        <v>4045</v>
      </c>
      <c r="B1762" s="89" t="s">
        <v>4745</v>
      </c>
      <c r="C1762" s="62">
        <v>0</v>
      </c>
      <c r="D1762" s="44" t="s">
        <v>591</v>
      </c>
      <c r="E1762" s="63"/>
      <c r="F1762" s="44"/>
    </row>
    <row r="1763" spans="1:6" ht="20" customHeight="1">
      <c r="A1763" s="12" t="s">
        <v>4046</v>
      </c>
      <c r="B1763" s="89" t="s">
        <v>4746</v>
      </c>
      <c r="C1763" s="62">
        <v>0</v>
      </c>
      <c r="D1763" s="44" t="s">
        <v>591</v>
      </c>
      <c r="E1763" s="63"/>
      <c r="F1763" s="44"/>
    </row>
    <row r="1764" spans="1:6" ht="20" customHeight="1">
      <c r="A1764" s="12" t="s">
        <v>4047</v>
      </c>
      <c r="B1764" s="89" t="s">
        <v>4747</v>
      </c>
      <c r="C1764" s="62">
        <v>0</v>
      </c>
      <c r="D1764" s="44" t="s">
        <v>591</v>
      </c>
      <c r="E1764" s="63"/>
      <c r="F1764" s="44"/>
    </row>
    <row r="1765" spans="1:6" ht="20" customHeight="1">
      <c r="A1765" s="12" t="s">
        <v>4048</v>
      </c>
      <c r="B1765" s="89" t="s">
        <v>4748</v>
      </c>
      <c r="C1765" s="62">
        <v>0</v>
      </c>
      <c r="D1765" s="44" t="s">
        <v>591</v>
      </c>
      <c r="E1765" s="63"/>
      <c r="F1765" s="44"/>
    </row>
    <row r="1766" spans="1:6" ht="20" customHeight="1">
      <c r="A1766" s="12" t="s">
        <v>4049</v>
      </c>
      <c r="B1766" s="89" t="s">
        <v>4749</v>
      </c>
      <c r="C1766" s="62">
        <v>0</v>
      </c>
      <c r="D1766" s="44" t="s">
        <v>591</v>
      </c>
      <c r="E1766" s="63"/>
      <c r="F1766" s="44"/>
    </row>
    <row r="1767" spans="1:6" ht="20" customHeight="1">
      <c r="A1767" s="12" t="s">
        <v>4050</v>
      </c>
      <c r="B1767" s="89" t="s">
        <v>4750</v>
      </c>
      <c r="C1767" s="62">
        <v>0</v>
      </c>
      <c r="D1767" s="44" t="s">
        <v>591</v>
      </c>
      <c r="E1767" s="63"/>
      <c r="F1767" s="44"/>
    </row>
    <row r="1768" spans="1:6" ht="20" customHeight="1">
      <c r="A1768" s="12" t="s">
        <v>4051</v>
      </c>
      <c r="B1768" s="89" t="s">
        <v>4751</v>
      </c>
      <c r="C1768" s="62">
        <v>0</v>
      </c>
      <c r="D1768" s="44" t="s">
        <v>591</v>
      </c>
      <c r="E1768" s="63"/>
      <c r="F1768" s="44"/>
    </row>
    <row r="1769" spans="1:6" ht="20" customHeight="1">
      <c r="A1769" s="12" t="s">
        <v>4052</v>
      </c>
      <c r="B1769" s="89" t="s">
        <v>4752</v>
      </c>
      <c r="C1769" s="62">
        <v>0</v>
      </c>
      <c r="D1769" s="44" t="s">
        <v>591</v>
      </c>
      <c r="E1769" s="63"/>
      <c r="F1769" s="44"/>
    </row>
    <row r="1770" spans="1:6" ht="20" customHeight="1">
      <c r="A1770" s="12" t="s">
        <v>4053</v>
      </c>
      <c r="B1770" s="89" t="s">
        <v>4753</v>
      </c>
      <c r="C1770" s="62">
        <v>0</v>
      </c>
      <c r="D1770" s="44" t="s">
        <v>591</v>
      </c>
      <c r="E1770" s="63"/>
      <c r="F1770" s="44"/>
    </row>
    <row r="1771" spans="1:6" ht="20" customHeight="1">
      <c r="A1771" s="12" t="s">
        <v>4054</v>
      </c>
      <c r="B1771" s="89" t="s">
        <v>4754</v>
      </c>
      <c r="C1771" s="62">
        <v>0</v>
      </c>
      <c r="D1771" s="44" t="s">
        <v>591</v>
      </c>
      <c r="E1771" s="63"/>
      <c r="F1771" s="44"/>
    </row>
    <row r="1772" spans="1:6" ht="20" customHeight="1">
      <c r="A1772" s="12" t="s">
        <v>4055</v>
      </c>
      <c r="B1772" s="89" t="s">
        <v>4755</v>
      </c>
      <c r="C1772" s="62">
        <v>0</v>
      </c>
      <c r="D1772" s="44" t="s">
        <v>591</v>
      </c>
      <c r="E1772" s="63"/>
      <c r="F1772" s="44"/>
    </row>
    <row r="1773" spans="1:6" ht="20" customHeight="1">
      <c r="A1773" s="12" t="s">
        <v>4056</v>
      </c>
      <c r="B1773" s="89" t="s">
        <v>4756</v>
      </c>
      <c r="C1773" s="62">
        <v>0</v>
      </c>
      <c r="D1773" s="44" t="s">
        <v>591</v>
      </c>
      <c r="E1773" s="63"/>
      <c r="F1773" s="44"/>
    </row>
    <row r="1774" spans="1:6" ht="20" customHeight="1">
      <c r="A1774" s="12" t="s">
        <v>4057</v>
      </c>
      <c r="B1774" s="89" t="s">
        <v>4757</v>
      </c>
      <c r="C1774" s="62">
        <v>0</v>
      </c>
      <c r="D1774" s="44" t="s">
        <v>591</v>
      </c>
      <c r="E1774" s="63"/>
      <c r="F1774" s="44"/>
    </row>
    <row r="1775" spans="1:6" ht="20" customHeight="1">
      <c r="A1775" s="12" t="s">
        <v>4058</v>
      </c>
      <c r="B1775" s="89" t="s">
        <v>4758</v>
      </c>
      <c r="C1775" s="62">
        <v>0</v>
      </c>
      <c r="D1775" s="44" t="s">
        <v>591</v>
      </c>
      <c r="E1775" s="63"/>
      <c r="F1775" s="44"/>
    </row>
    <row r="1776" spans="1:6" ht="20" customHeight="1">
      <c r="A1776" s="12" t="s">
        <v>4059</v>
      </c>
      <c r="B1776" s="89" t="s">
        <v>4759</v>
      </c>
      <c r="C1776" s="62">
        <v>0</v>
      </c>
      <c r="D1776" s="44" t="s">
        <v>591</v>
      </c>
      <c r="E1776" s="63"/>
      <c r="F1776" s="44"/>
    </row>
    <row r="1777" spans="1:6" ht="20" customHeight="1">
      <c r="A1777" s="12" t="s">
        <v>4060</v>
      </c>
      <c r="B1777" s="89" t="s">
        <v>4760</v>
      </c>
      <c r="C1777" s="62">
        <v>0</v>
      </c>
      <c r="D1777" s="44" t="s">
        <v>591</v>
      </c>
      <c r="E1777" s="63"/>
      <c r="F1777" s="44"/>
    </row>
    <row r="1778" spans="1:6" ht="20" customHeight="1">
      <c r="A1778" s="12" t="s">
        <v>4061</v>
      </c>
      <c r="B1778" s="89" t="s">
        <v>4761</v>
      </c>
      <c r="C1778" s="62">
        <v>0</v>
      </c>
      <c r="D1778" s="44" t="s">
        <v>591</v>
      </c>
      <c r="E1778" s="63"/>
      <c r="F1778" s="44"/>
    </row>
    <row r="1779" spans="1:6" ht="20" customHeight="1">
      <c r="A1779" s="12" t="s">
        <v>4062</v>
      </c>
      <c r="B1779" s="89" t="s">
        <v>4762</v>
      </c>
      <c r="C1779" s="62">
        <v>0</v>
      </c>
      <c r="D1779" s="44" t="s">
        <v>591</v>
      </c>
      <c r="E1779" s="63"/>
      <c r="F1779" s="44"/>
    </row>
    <row r="1780" spans="1:6" ht="20" customHeight="1">
      <c r="A1780" s="12" t="s">
        <v>4063</v>
      </c>
      <c r="B1780" s="89" t="s">
        <v>4763</v>
      </c>
      <c r="C1780" s="62">
        <v>0</v>
      </c>
      <c r="D1780" s="44" t="s">
        <v>591</v>
      </c>
      <c r="E1780" s="63"/>
      <c r="F1780" s="44"/>
    </row>
    <row r="1781" spans="1:6" ht="20" customHeight="1">
      <c r="A1781" s="12" t="s">
        <v>4064</v>
      </c>
      <c r="B1781" s="89" t="s">
        <v>4764</v>
      </c>
      <c r="C1781" s="62">
        <v>0</v>
      </c>
      <c r="D1781" s="44" t="s">
        <v>591</v>
      </c>
      <c r="E1781" s="63"/>
      <c r="F1781" s="44"/>
    </row>
    <row r="1782" spans="1:6" ht="20" customHeight="1">
      <c r="A1782" s="12" t="s">
        <v>4065</v>
      </c>
      <c r="B1782" s="89" t="s">
        <v>4765</v>
      </c>
      <c r="C1782" s="62">
        <v>0</v>
      </c>
      <c r="D1782" s="44" t="s">
        <v>591</v>
      </c>
      <c r="E1782" s="63"/>
      <c r="F1782" s="44"/>
    </row>
    <row r="1783" spans="1:6" ht="20" customHeight="1">
      <c r="A1783" s="12" t="s">
        <v>4066</v>
      </c>
      <c r="B1783" s="91" t="s">
        <v>4766</v>
      </c>
      <c r="C1783" s="38">
        <v>0</v>
      </c>
      <c r="D1783" s="31" t="s">
        <v>591</v>
      </c>
      <c r="E1783" s="35"/>
      <c r="F1783" s="31"/>
    </row>
    <row r="1784" spans="1:6" ht="20" customHeight="1">
      <c r="A1784" s="12" t="s">
        <v>4067</v>
      </c>
      <c r="B1784" s="90" t="s">
        <v>4767</v>
      </c>
      <c r="C1784" s="9">
        <v>0</v>
      </c>
      <c r="D1784" s="6" t="s">
        <v>591</v>
      </c>
      <c r="E1784" s="11" t="s">
        <v>7506</v>
      </c>
    </row>
    <row r="1785" spans="1:6" ht="20" customHeight="1">
      <c r="A1785" s="12" t="s">
        <v>4068</v>
      </c>
      <c r="B1785" s="90" t="s">
        <v>4768</v>
      </c>
      <c r="C1785" s="9">
        <v>0</v>
      </c>
      <c r="D1785" s="6" t="s">
        <v>591</v>
      </c>
      <c r="E1785" s="64" t="s">
        <v>7509</v>
      </c>
    </row>
    <row r="1786" spans="1:6" ht="20" customHeight="1">
      <c r="A1786" s="12" t="s">
        <v>4069</v>
      </c>
      <c r="B1786" s="90" t="s">
        <v>4769</v>
      </c>
      <c r="C1786" s="9">
        <v>0</v>
      </c>
      <c r="D1786" s="6" t="s">
        <v>591</v>
      </c>
      <c r="E1786" s="8" t="s">
        <v>7507</v>
      </c>
    </row>
    <row r="1787" spans="1:6" ht="20" customHeight="1">
      <c r="A1787" s="12" t="s">
        <v>4070</v>
      </c>
      <c r="B1787" s="90" t="s">
        <v>4770</v>
      </c>
      <c r="C1787" s="9">
        <v>0</v>
      </c>
      <c r="D1787" s="6" t="s">
        <v>591</v>
      </c>
      <c r="E1787" s="11" t="s">
        <v>7508</v>
      </c>
    </row>
    <row r="1788" spans="1:6" ht="20" customHeight="1">
      <c r="A1788" s="12" t="s">
        <v>4071</v>
      </c>
      <c r="B1788" s="90" t="s">
        <v>4771</v>
      </c>
      <c r="C1788" s="9">
        <v>0</v>
      </c>
      <c r="D1788" s="6" t="s">
        <v>591</v>
      </c>
      <c r="E1788" s="11" t="s">
        <v>7573</v>
      </c>
    </row>
    <row r="1789" spans="1:6" ht="20" customHeight="1">
      <c r="A1789" s="12" t="s">
        <v>4072</v>
      </c>
      <c r="B1789" s="90" t="s">
        <v>4772</v>
      </c>
      <c r="C1789" s="9">
        <v>0</v>
      </c>
      <c r="D1789" s="6" t="s">
        <v>591</v>
      </c>
      <c r="E1789" s="11" t="s">
        <v>7574</v>
      </c>
    </row>
    <row r="1790" spans="1:6" ht="20" customHeight="1">
      <c r="A1790" s="12" t="s">
        <v>4073</v>
      </c>
      <c r="B1790" s="90" t="s">
        <v>4773</v>
      </c>
      <c r="C1790" s="9">
        <v>0</v>
      </c>
      <c r="D1790" s="6" t="s">
        <v>591</v>
      </c>
    </row>
    <row r="1791" spans="1:6" ht="20" customHeight="1">
      <c r="A1791" s="12" t="s">
        <v>4074</v>
      </c>
      <c r="B1791" s="90" t="s">
        <v>4774</v>
      </c>
      <c r="C1791" s="9">
        <v>0</v>
      </c>
      <c r="D1791" s="6" t="s">
        <v>591</v>
      </c>
    </row>
    <row r="1792" spans="1:6" ht="20" customHeight="1">
      <c r="A1792" s="12" t="s">
        <v>4075</v>
      </c>
      <c r="B1792" s="90" t="s">
        <v>4775</v>
      </c>
      <c r="C1792" s="9">
        <v>0</v>
      </c>
      <c r="D1792" s="6" t="s">
        <v>591</v>
      </c>
    </row>
    <row r="1793" spans="1:4" ht="20" customHeight="1">
      <c r="A1793" s="12" t="s">
        <v>4076</v>
      </c>
      <c r="B1793" s="90" t="s">
        <v>4776</v>
      </c>
      <c r="C1793" s="9">
        <v>0</v>
      </c>
      <c r="D1793" s="6" t="s">
        <v>591</v>
      </c>
    </row>
    <row r="1794" spans="1:4" ht="20" customHeight="1">
      <c r="A1794" s="12" t="s">
        <v>4077</v>
      </c>
      <c r="B1794" s="90" t="s">
        <v>4777</v>
      </c>
      <c r="C1794" s="9">
        <v>0</v>
      </c>
      <c r="D1794" s="6" t="s">
        <v>591</v>
      </c>
    </row>
    <row r="1795" spans="1:4" ht="20" customHeight="1">
      <c r="A1795" s="12" t="s">
        <v>4078</v>
      </c>
      <c r="B1795" s="90" t="s">
        <v>4778</v>
      </c>
      <c r="C1795" s="9">
        <v>0</v>
      </c>
      <c r="D1795" s="6" t="s">
        <v>591</v>
      </c>
    </row>
    <row r="1796" spans="1:4" ht="20" customHeight="1">
      <c r="A1796" s="12" t="s">
        <v>4079</v>
      </c>
      <c r="B1796" s="90" t="s">
        <v>4779</v>
      </c>
      <c r="C1796" s="9">
        <v>0</v>
      </c>
      <c r="D1796" s="6" t="s">
        <v>591</v>
      </c>
    </row>
    <row r="1797" spans="1:4" ht="20" customHeight="1">
      <c r="A1797" s="12" t="s">
        <v>4080</v>
      </c>
      <c r="B1797" s="90" t="s">
        <v>4780</v>
      </c>
      <c r="C1797" s="9">
        <v>0</v>
      </c>
      <c r="D1797" s="6" t="s">
        <v>591</v>
      </c>
    </row>
    <row r="1798" spans="1:4" ht="20" customHeight="1">
      <c r="A1798" s="12" t="s">
        <v>4081</v>
      </c>
      <c r="B1798" s="90" t="s">
        <v>4781</v>
      </c>
      <c r="C1798" s="9">
        <v>0</v>
      </c>
      <c r="D1798" s="6" t="s">
        <v>591</v>
      </c>
    </row>
    <row r="1799" spans="1:4" ht="20" customHeight="1">
      <c r="A1799" s="12" t="s">
        <v>4082</v>
      </c>
      <c r="B1799" s="90" t="s">
        <v>4782</v>
      </c>
      <c r="C1799" s="9">
        <v>0</v>
      </c>
      <c r="D1799" s="6" t="s">
        <v>591</v>
      </c>
    </row>
    <row r="1800" spans="1:4" ht="20" customHeight="1">
      <c r="A1800" s="12" t="s">
        <v>4083</v>
      </c>
      <c r="B1800" s="90" t="s">
        <v>4783</v>
      </c>
      <c r="C1800" s="9">
        <v>0</v>
      </c>
      <c r="D1800" s="6" t="s">
        <v>591</v>
      </c>
    </row>
    <row r="1801" spans="1:4" ht="20" customHeight="1">
      <c r="A1801" s="12" t="s">
        <v>4084</v>
      </c>
      <c r="B1801" s="90" t="s">
        <v>4784</v>
      </c>
      <c r="C1801" s="9">
        <v>0</v>
      </c>
      <c r="D1801" s="6" t="s">
        <v>591</v>
      </c>
    </row>
    <row r="1802" spans="1:4" ht="20" customHeight="1">
      <c r="A1802" s="12" t="s">
        <v>4085</v>
      </c>
      <c r="B1802" s="90" t="s">
        <v>4785</v>
      </c>
      <c r="C1802" s="9">
        <v>0</v>
      </c>
      <c r="D1802" s="6" t="s">
        <v>591</v>
      </c>
    </row>
    <row r="1803" spans="1:4" ht="20" customHeight="1">
      <c r="A1803" s="12" t="s">
        <v>4086</v>
      </c>
      <c r="B1803" s="90" t="s">
        <v>4786</v>
      </c>
      <c r="C1803" s="9">
        <v>0</v>
      </c>
      <c r="D1803" s="6" t="s">
        <v>591</v>
      </c>
    </row>
    <row r="1804" spans="1:4" ht="20" customHeight="1">
      <c r="A1804" s="12" t="s">
        <v>4087</v>
      </c>
      <c r="B1804" s="90" t="s">
        <v>4787</v>
      </c>
      <c r="C1804" s="9">
        <v>0</v>
      </c>
      <c r="D1804" s="6" t="s">
        <v>591</v>
      </c>
    </row>
    <row r="1805" spans="1:4" ht="20" customHeight="1">
      <c r="A1805" s="12" t="s">
        <v>4088</v>
      </c>
      <c r="B1805" s="90" t="s">
        <v>4788</v>
      </c>
      <c r="C1805" s="9">
        <v>0</v>
      </c>
      <c r="D1805" s="6" t="s">
        <v>591</v>
      </c>
    </row>
    <row r="1806" spans="1:4" ht="20" customHeight="1">
      <c r="A1806" s="12" t="s">
        <v>4089</v>
      </c>
      <c r="B1806" s="90" t="s">
        <v>4789</v>
      </c>
      <c r="C1806" s="9">
        <v>0</v>
      </c>
      <c r="D1806" s="6" t="s">
        <v>591</v>
      </c>
    </row>
    <row r="1807" spans="1:4" ht="20" customHeight="1">
      <c r="A1807" s="12" t="s">
        <v>4090</v>
      </c>
      <c r="B1807" s="90" t="s">
        <v>4790</v>
      </c>
      <c r="C1807" s="9">
        <v>0</v>
      </c>
      <c r="D1807" s="6" t="s">
        <v>591</v>
      </c>
    </row>
    <row r="1808" spans="1:4" ht="20" customHeight="1">
      <c r="A1808" s="12" t="s">
        <v>4091</v>
      </c>
      <c r="B1808" s="90" t="s">
        <v>4791</v>
      </c>
      <c r="C1808" s="9">
        <v>0</v>
      </c>
      <c r="D1808" s="6" t="s">
        <v>591</v>
      </c>
    </row>
    <row r="1809" spans="1:6" ht="20" customHeight="1">
      <c r="A1809" s="12" t="s">
        <v>4092</v>
      </c>
      <c r="B1809" s="90" t="s">
        <v>4792</v>
      </c>
      <c r="C1809" s="9">
        <v>0</v>
      </c>
      <c r="D1809" s="6" t="s">
        <v>591</v>
      </c>
    </row>
    <row r="1810" spans="1:6" ht="20" customHeight="1">
      <c r="A1810" s="12" t="s">
        <v>4093</v>
      </c>
      <c r="B1810" s="90" t="s">
        <v>4793</v>
      </c>
      <c r="C1810" s="9">
        <v>0</v>
      </c>
      <c r="D1810" s="6" t="s">
        <v>591</v>
      </c>
    </row>
    <row r="1811" spans="1:6" ht="20" customHeight="1">
      <c r="A1811" s="12" t="s">
        <v>4094</v>
      </c>
      <c r="B1811" s="90" t="s">
        <v>4794</v>
      </c>
      <c r="C1811" s="9">
        <v>0</v>
      </c>
      <c r="D1811" s="6" t="s">
        <v>591</v>
      </c>
    </row>
    <row r="1812" spans="1:6" ht="20" customHeight="1">
      <c r="A1812" s="12" t="s">
        <v>4095</v>
      </c>
      <c r="B1812" s="90" t="s">
        <v>4795</v>
      </c>
      <c r="C1812" s="9">
        <v>0</v>
      </c>
      <c r="D1812" s="6" t="s">
        <v>591</v>
      </c>
    </row>
    <row r="1813" spans="1:6" ht="20" customHeight="1">
      <c r="A1813" s="12" t="s">
        <v>4096</v>
      </c>
      <c r="B1813" s="90" t="s">
        <v>4796</v>
      </c>
      <c r="C1813" s="9">
        <v>0</v>
      </c>
      <c r="D1813" s="6" t="s">
        <v>591</v>
      </c>
    </row>
    <row r="1814" spans="1:6" ht="20" customHeight="1">
      <c r="A1814" s="12" t="s">
        <v>4097</v>
      </c>
      <c r="B1814" s="90" t="s">
        <v>4797</v>
      </c>
      <c r="C1814" s="9">
        <v>0</v>
      </c>
      <c r="D1814" s="6" t="s">
        <v>591</v>
      </c>
    </row>
    <row r="1815" spans="1:6" ht="20" customHeight="1">
      <c r="A1815" s="12" t="s">
        <v>4098</v>
      </c>
      <c r="B1815" s="90" t="s">
        <v>4798</v>
      </c>
      <c r="C1815" s="9">
        <v>0</v>
      </c>
      <c r="D1815" s="6" t="s">
        <v>591</v>
      </c>
    </row>
    <row r="1816" spans="1:6" ht="20" customHeight="1">
      <c r="A1816" s="12" t="s">
        <v>4099</v>
      </c>
      <c r="B1816" s="90" t="s">
        <v>4799</v>
      </c>
      <c r="C1816" s="9">
        <v>0</v>
      </c>
      <c r="D1816" s="6" t="s">
        <v>591</v>
      </c>
    </row>
    <row r="1817" spans="1:6" ht="20" customHeight="1">
      <c r="A1817" s="12" t="s">
        <v>4100</v>
      </c>
      <c r="B1817" s="90" t="s">
        <v>4800</v>
      </c>
      <c r="C1817" s="9">
        <v>0</v>
      </c>
      <c r="D1817" s="6" t="s">
        <v>591</v>
      </c>
    </row>
    <row r="1818" spans="1:6" ht="20" customHeight="1">
      <c r="A1818" s="12" t="s">
        <v>4101</v>
      </c>
      <c r="B1818" s="90" t="s">
        <v>4801</v>
      </c>
      <c r="C1818" s="9">
        <v>0</v>
      </c>
      <c r="D1818" s="6" t="s">
        <v>591</v>
      </c>
    </row>
    <row r="1819" spans="1:6" ht="20" customHeight="1">
      <c r="A1819" s="12" t="s">
        <v>4102</v>
      </c>
      <c r="B1819" s="89" t="s">
        <v>4802</v>
      </c>
      <c r="C1819" s="62">
        <v>0</v>
      </c>
      <c r="D1819" s="44" t="s">
        <v>591</v>
      </c>
      <c r="E1819" s="63"/>
      <c r="F1819" s="44"/>
    </row>
    <row r="1820" spans="1:6" ht="20" customHeight="1">
      <c r="A1820" s="12" t="s">
        <v>4103</v>
      </c>
      <c r="B1820" s="91" t="s">
        <v>4803</v>
      </c>
      <c r="C1820" s="38">
        <v>0</v>
      </c>
      <c r="D1820" s="31" t="s">
        <v>591</v>
      </c>
      <c r="E1820" s="35"/>
      <c r="F1820" s="31"/>
    </row>
    <row r="1821" spans="1:6" ht="20" customHeight="1">
      <c r="A1821" s="12" t="s">
        <v>4104</v>
      </c>
      <c r="B1821" s="91" t="s">
        <v>4804</v>
      </c>
      <c r="C1821" s="38">
        <v>0</v>
      </c>
      <c r="D1821" s="31" t="s">
        <v>591</v>
      </c>
      <c r="E1821" s="35"/>
      <c r="F1821" s="31"/>
    </row>
    <row r="1822" spans="1:6" ht="20" customHeight="1">
      <c r="A1822" s="12" t="s">
        <v>4105</v>
      </c>
      <c r="B1822" s="90" t="s">
        <v>4805</v>
      </c>
      <c r="C1822" s="9">
        <v>0</v>
      </c>
      <c r="D1822" s="6" t="s">
        <v>591</v>
      </c>
      <c r="E1822" s="11" t="s">
        <v>7510</v>
      </c>
    </row>
    <row r="1823" spans="1:6" ht="20" customHeight="1">
      <c r="A1823" s="12" t="s">
        <v>4106</v>
      </c>
      <c r="B1823" s="90" t="s">
        <v>4806</v>
      </c>
      <c r="C1823" s="9">
        <v>0</v>
      </c>
      <c r="D1823" s="6" t="s">
        <v>591</v>
      </c>
      <c r="E1823" s="64" t="s">
        <v>7511</v>
      </c>
    </row>
    <row r="1824" spans="1:6" ht="20" customHeight="1">
      <c r="A1824" s="12" t="s">
        <v>4107</v>
      </c>
      <c r="B1824" s="90" t="s">
        <v>4807</v>
      </c>
      <c r="C1824" s="9">
        <v>0</v>
      </c>
      <c r="D1824" s="6" t="s">
        <v>591</v>
      </c>
      <c r="E1824" s="64"/>
    </row>
    <row r="1825" spans="1:4" ht="20" customHeight="1">
      <c r="A1825" s="12" t="s">
        <v>4108</v>
      </c>
      <c r="B1825" s="90" t="s">
        <v>4808</v>
      </c>
      <c r="C1825" s="9">
        <v>0</v>
      </c>
      <c r="D1825" s="6" t="s">
        <v>591</v>
      </c>
    </row>
    <row r="1826" spans="1:4" ht="20" customHeight="1">
      <c r="A1826" s="12" t="s">
        <v>4109</v>
      </c>
      <c r="B1826" s="90" t="s">
        <v>4809</v>
      </c>
      <c r="C1826" s="9">
        <v>0</v>
      </c>
      <c r="D1826" s="6" t="s">
        <v>591</v>
      </c>
    </row>
    <row r="1827" spans="1:4" ht="20" customHeight="1">
      <c r="A1827" s="12" t="s">
        <v>4110</v>
      </c>
      <c r="B1827" s="90" t="s">
        <v>4810</v>
      </c>
      <c r="C1827" s="9">
        <v>0</v>
      </c>
      <c r="D1827" s="6" t="s">
        <v>591</v>
      </c>
    </row>
    <row r="1828" spans="1:4" ht="20" customHeight="1">
      <c r="A1828" s="12" t="s">
        <v>4111</v>
      </c>
      <c r="B1828" s="90" t="s">
        <v>4811</v>
      </c>
      <c r="C1828" s="9">
        <v>0</v>
      </c>
      <c r="D1828" s="6" t="s">
        <v>591</v>
      </c>
    </row>
    <row r="1829" spans="1:4" ht="20" customHeight="1">
      <c r="A1829" s="12" t="s">
        <v>4112</v>
      </c>
      <c r="B1829" s="90" t="s">
        <v>4812</v>
      </c>
      <c r="C1829" s="9">
        <v>0</v>
      </c>
      <c r="D1829" s="6" t="s">
        <v>591</v>
      </c>
    </row>
    <row r="1830" spans="1:4" ht="20" customHeight="1">
      <c r="A1830" s="12" t="s">
        <v>4113</v>
      </c>
      <c r="B1830" s="90" t="s">
        <v>4813</v>
      </c>
      <c r="C1830" s="9">
        <v>0</v>
      </c>
      <c r="D1830" s="6" t="s">
        <v>591</v>
      </c>
    </row>
    <row r="1831" spans="1:4" ht="20" customHeight="1">
      <c r="A1831" s="12" t="s">
        <v>4114</v>
      </c>
      <c r="B1831" s="90" t="s">
        <v>4814</v>
      </c>
      <c r="C1831" s="9">
        <v>0</v>
      </c>
      <c r="D1831" s="6" t="s">
        <v>591</v>
      </c>
    </row>
    <row r="1832" spans="1:4" ht="20" customHeight="1">
      <c r="A1832" s="12" t="s">
        <v>4115</v>
      </c>
      <c r="B1832" s="90" t="s">
        <v>4815</v>
      </c>
      <c r="C1832" s="9">
        <v>0</v>
      </c>
      <c r="D1832" s="6" t="s">
        <v>591</v>
      </c>
    </row>
    <row r="1833" spans="1:4" ht="20" customHeight="1">
      <c r="A1833" s="12" t="s">
        <v>4116</v>
      </c>
      <c r="B1833" s="90" t="s">
        <v>4816</v>
      </c>
      <c r="C1833" s="9">
        <v>0</v>
      </c>
      <c r="D1833" s="6" t="s">
        <v>591</v>
      </c>
    </row>
    <row r="1834" spans="1:4" ht="20" customHeight="1">
      <c r="A1834" s="12" t="s">
        <v>4117</v>
      </c>
      <c r="B1834" s="90" t="s">
        <v>4817</v>
      </c>
      <c r="C1834" s="9">
        <v>0</v>
      </c>
      <c r="D1834" s="6" t="s">
        <v>591</v>
      </c>
    </row>
    <row r="1835" spans="1:4" ht="20" customHeight="1">
      <c r="A1835" s="12" t="s">
        <v>4118</v>
      </c>
      <c r="B1835" s="90" t="s">
        <v>4818</v>
      </c>
      <c r="C1835" s="9">
        <v>0</v>
      </c>
      <c r="D1835" s="6" t="s">
        <v>591</v>
      </c>
    </row>
    <row r="1836" spans="1:4" ht="20" customHeight="1">
      <c r="A1836" s="12" t="s">
        <v>4119</v>
      </c>
      <c r="B1836" s="90" t="s">
        <v>4819</v>
      </c>
      <c r="C1836" s="9">
        <v>0</v>
      </c>
      <c r="D1836" s="6" t="s">
        <v>591</v>
      </c>
    </row>
    <row r="1837" spans="1:4" ht="20" customHeight="1">
      <c r="A1837" s="12" t="s">
        <v>4120</v>
      </c>
      <c r="B1837" s="90" t="s">
        <v>4820</v>
      </c>
      <c r="C1837" s="9">
        <v>0</v>
      </c>
      <c r="D1837" s="6" t="s">
        <v>591</v>
      </c>
    </row>
    <row r="1838" spans="1:4" ht="20" customHeight="1">
      <c r="A1838" s="12" t="s">
        <v>4121</v>
      </c>
      <c r="B1838" s="90" t="s">
        <v>4821</v>
      </c>
      <c r="C1838" s="9">
        <v>0</v>
      </c>
      <c r="D1838" s="6" t="s">
        <v>591</v>
      </c>
    </row>
    <row r="1839" spans="1:4" ht="20" customHeight="1">
      <c r="A1839" s="12" t="s">
        <v>4122</v>
      </c>
      <c r="B1839" s="90" t="s">
        <v>4822</v>
      </c>
      <c r="C1839" s="9">
        <v>0</v>
      </c>
      <c r="D1839" s="6" t="s">
        <v>591</v>
      </c>
    </row>
    <row r="1840" spans="1:4" ht="20" customHeight="1">
      <c r="A1840" s="12" t="s">
        <v>4123</v>
      </c>
      <c r="B1840" s="90" t="s">
        <v>4823</v>
      </c>
      <c r="C1840" s="9">
        <v>0</v>
      </c>
      <c r="D1840" s="6" t="s">
        <v>591</v>
      </c>
    </row>
    <row r="1841" spans="1:4" ht="20" customHeight="1">
      <c r="A1841" s="12" t="s">
        <v>4124</v>
      </c>
      <c r="B1841" s="90" t="s">
        <v>4824</v>
      </c>
      <c r="C1841" s="9">
        <v>0</v>
      </c>
      <c r="D1841" s="6" t="s">
        <v>591</v>
      </c>
    </row>
    <row r="1842" spans="1:4" ht="20" customHeight="1">
      <c r="A1842" s="12" t="s">
        <v>4125</v>
      </c>
      <c r="B1842" s="90" t="s">
        <v>4825</v>
      </c>
      <c r="C1842" s="9">
        <v>0</v>
      </c>
      <c r="D1842" s="6" t="s">
        <v>591</v>
      </c>
    </row>
    <row r="1843" spans="1:4" ht="20" customHeight="1">
      <c r="A1843" s="12" t="s">
        <v>4126</v>
      </c>
      <c r="B1843" s="90" t="s">
        <v>4826</v>
      </c>
      <c r="C1843" s="9">
        <v>0</v>
      </c>
      <c r="D1843" s="6" t="s">
        <v>591</v>
      </c>
    </row>
    <row r="1844" spans="1:4" ht="20" customHeight="1">
      <c r="A1844" s="12" t="s">
        <v>4127</v>
      </c>
      <c r="B1844" s="90" t="s">
        <v>4827</v>
      </c>
      <c r="C1844" s="9">
        <v>0</v>
      </c>
      <c r="D1844" s="6" t="s">
        <v>591</v>
      </c>
    </row>
    <row r="1845" spans="1:4" ht="20" customHeight="1">
      <c r="A1845" s="12" t="s">
        <v>4128</v>
      </c>
      <c r="B1845" s="90" t="s">
        <v>4828</v>
      </c>
      <c r="C1845" s="9">
        <v>0</v>
      </c>
      <c r="D1845" s="6" t="s">
        <v>591</v>
      </c>
    </row>
    <row r="1846" spans="1:4" ht="20" customHeight="1">
      <c r="A1846" s="12" t="s">
        <v>4129</v>
      </c>
      <c r="B1846" s="90" t="s">
        <v>4829</v>
      </c>
      <c r="C1846" s="9">
        <v>0</v>
      </c>
      <c r="D1846" s="6" t="s">
        <v>591</v>
      </c>
    </row>
    <row r="1847" spans="1:4" ht="20" customHeight="1">
      <c r="A1847" s="12" t="s">
        <v>4130</v>
      </c>
      <c r="B1847" s="90" t="s">
        <v>4830</v>
      </c>
      <c r="C1847" s="9">
        <v>0</v>
      </c>
      <c r="D1847" s="6" t="s">
        <v>591</v>
      </c>
    </row>
    <row r="1848" spans="1:4" ht="20" customHeight="1">
      <c r="A1848" s="12" t="s">
        <v>4131</v>
      </c>
      <c r="B1848" s="90" t="s">
        <v>4831</v>
      </c>
      <c r="C1848" s="9">
        <v>0</v>
      </c>
      <c r="D1848" s="6" t="s">
        <v>591</v>
      </c>
    </row>
    <row r="1849" spans="1:4" ht="20" customHeight="1">
      <c r="A1849" s="12" t="s">
        <v>4132</v>
      </c>
      <c r="B1849" s="90" t="s">
        <v>4832</v>
      </c>
      <c r="C1849" s="9">
        <v>0</v>
      </c>
      <c r="D1849" s="6" t="s">
        <v>591</v>
      </c>
    </row>
    <row r="1850" spans="1:4" ht="20" customHeight="1">
      <c r="A1850" s="12" t="s">
        <v>4133</v>
      </c>
      <c r="B1850" s="90" t="s">
        <v>4833</v>
      </c>
      <c r="C1850" s="9">
        <v>0</v>
      </c>
      <c r="D1850" s="6" t="s">
        <v>591</v>
      </c>
    </row>
    <row r="1851" spans="1:4" ht="20" customHeight="1">
      <c r="A1851" s="12" t="s">
        <v>4134</v>
      </c>
      <c r="B1851" s="90" t="s">
        <v>4834</v>
      </c>
      <c r="C1851" s="9">
        <v>0</v>
      </c>
      <c r="D1851" s="6" t="s">
        <v>591</v>
      </c>
    </row>
    <row r="1852" spans="1:4" ht="20" customHeight="1">
      <c r="A1852" s="12" t="s">
        <v>4135</v>
      </c>
      <c r="B1852" s="90" t="s">
        <v>4835</v>
      </c>
      <c r="C1852" s="9">
        <v>0</v>
      </c>
      <c r="D1852" s="6" t="s">
        <v>591</v>
      </c>
    </row>
    <row r="1853" spans="1:4" ht="20" customHeight="1">
      <c r="A1853" s="12" t="s">
        <v>4136</v>
      </c>
      <c r="B1853" s="90" t="s">
        <v>4836</v>
      </c>
      <c r="C1853" s="9">
        <v>0</v>
      </c>
      <c r="D1853" s="6" t="s">
        <v>591</v>
      </c>
    </row>
    <row r="1854" spans="1:4" ht="20" customHeight="1">
      <c r="A1854" s="12" t="s">
        <v>4137</v>
      </c>
      <c r="B1854" s="90" t="s">
        <v>4837</v>
      </c>
      <c r="C1854" s="9">
        <v>0</v>
      </c>
      <c r="D1854" s="6" t="s">
        <v>591</v>
      </c>
    </row>
    <row r="1855" spans="1:4" ht="20" customHeight="1">
      <c r="A1855" s="12" t="s">
        <v>4138</v>
      </c>
      <c r="B1855" s="90" t="s">
        <v>4838</v>
      </c>
      <c r="C1855" s="9">
        <v>0</v>
      </c>
      <c r="D1855" s="6" t="s">
        <v>591</v>
      </c>
    </row>
    <row r="1856" spans="1:4" ht="20" customHeight="1">
      <c r="A1856" s="12" t="s">
        <v>4139</v>
      </c>
      <c r="B1856" s="90" t="s">
        <v>4839</v>
      </c>
      <c r="C1856" s="9">
        <v>0</v>
      </c>
      <c r="D1856" s="6" t="s">
        <v>591</v>
      </c>
    </row>
    <row r="1857" spans="1:6" ht="20" customHeight="1">
      <c r="A1857" s="12" t="s">
        <v>4140</v>
      </c>
      <c r="B1857" s="89" t="s">
        <v>4840</v>
      </c>
      <c r="C1857" s="62">
        <v>0</v>
      </c>
      <c r="D1857" s="44" t="s">
        <v>591</v>
      </c>
      <c r="E1857" s="63"/>
      <c r="F1857" s="44"/>
    </row>
    <row r="1858" spans="1:6" ht="20" customHeight="1">
      <c r="A1858" s="12" t="s">
        <v>4141</v>
      </c>
      <c r="B1858" s="91" t="s">
        <v>4841</v>
      </c>
      <c r="C1858" s="38">
        <v>0</v>
      </c>
      <c r="D1858" s="31" t="s">
        <v>591</v>
      </c>
      <c r="E1858" s="35"/>
      <c r="F1858" s="31"/>
    </row>
    <row r="1859" spans="1:6" ht="20" customHeight="1">
      <c r="A1859" s="12" t="s">
        <v>4142</v>
      </c>
      <c r="B1859" s="91" t="s">
        <v>4842</v>
      </c>
      <c r="C1859" s="38">
        <v>0</v>
      </c>
      <c r="D1859" s="31" t="s">
        <v>591</v>
      </c>
      <c r="E1859" s="35"/>
      <c r="F1859" s="31"/>
    </row>
    <row r="1860" spans="1:6" ht="20" customHeight="1" thickBot="1">
      <c r="A1860" s="12" t="s">
        <v>4143</v>
      </c>
      <c r="B1860" s="93" t="s">
        <v>4843</v>
      </c>
      <c r="C1860" s="86">
        <v>0</v>
      </c>
      <c r="D1860" s="85" t="s">
        <v>591</v>
      </c>
      <c r="E1860" s="87"/>
      <c r="F1860" s="85"/>
    </row>
    <row r="1861" spans="1:6" ht="20" customHeight="1">
      <c r="A1861" s="12" t="s">
        <v>4144</v>
      </c>
      <c r="B1861" s="94" t="s">
        <v>4844</v>
      </c>
      <c r="C1861" s="62">
        <v>0</v>
      </c>
      <c r="D1861" s="44" t="s">
        <v>591</v>
      </c>
      <c r="E1861" s="63"/>
      <c r="F1861" s="44"/>
    </row>
    <row r="1862" spans="1:6" ht="20" customHeight="1">
      <c r="A1862" s="12" t="s">
        <v>4145</v>
      </c>
      <c r="B1862" s="94" t="s">
        <v>4845</v>
      </c>
      <c r="C1862" s="62">
        <v>0</v>
      </c>
      <c r="D1862" s="44" t="s">
        <v>591</v>
      </c>
      <c r="E1862" s="63"/>
      <c r="F1862" s="44"/>
    </row>
    <row r="1863" spans="1:6" ht="20" customHeight="1">
      <c r="A1863" s="12" t="s">
        <v>4146</v>
      </c>
      <c r="B1863" s="94" t="s">
        <v>4846</v>
      </c>
      <c r="C1863" s="62">
        <v>0</v>
      </c>
      <c r="D1863" s="44" t="s">
        <v>591</v>
      </c>
      <c r="E1863" s="63"/>
      <c r="F1863" s="44"/>
    </row>
    <row r="1864" spans="1:6" ht="20" customHeight="1">
      <c r="A1864" s="12" t="s">
        <v>4147</v>
      </c>
      <c r="B1864" s="94" t="s">
        <v>4847</v>
      </c>
      <c r="C1864" s="62">
        <v>0</v>
      </c>
      <c r="D1864" s="44" t="s">
        <v>591</v>
      </c>
      <c r="E1864" s="63"/>
      <c r="F1864" s="44"/>
    </row>
    <row r="1865" spans="1:6" ht="20" customHeight="1">
      <c r="A1865" s="12" t="s">
        <v>4148</v>
      </c>
      <c r="B1865" s="94" t="s">
        <v>4848</v>
      </c>
      <c r="C1865" s="62">
        <v>0</v>
      </c>
      <c r="D1865" s="44" t="s">
        <v>591</v>
      </c>
      <c r="E1865" s="63"/>
      <c r="F1865" s="44"/>
    </row>
    <row r="1866" spans="1:6" ht="20" customHeight="1">
      <c r="A1866" s="12" t="s">
        <v>4149</v>
      </c>
      <c r="B1866" s="94" t="s">
        <v>4849</v>
      </c>
      <c r="C1866" s="62">
        <v>0</v>
      </c>
      <c r="D1866" s="44" t="s">
        <v>591</v>
      </c>
      <c r="E1866" s="63"/>
      <c r="F1866" s="44"/>
    </row>
    <row r="1867" spans="1:6" ht="20" customHeight="1">
      <c r="A1867" s="12" t="s">
        <v>4150</v>
      </c>
      <c r="B1867" s="94" t="s">
        <v>4850</v>
      </c>
      <c r="C1867" s="62">
        <v>0</v>
      </c>
      <c r="D1867" s="44" t="s">
        <v>591</v>
      </c>
      <c r="E1867" s="63"/>
      <c r="F1867" s="44"/>
    </row>
    <row r="1868" spans="1:6" ht="20" customHeight="1">
      <c r="A1868" s="12" t="s">
        <v>4151</v>
      </c>
      <c r="B1868" s="94" t="s">
        <v>4851</v>
      </c>
      <c r="C1868" s="62">
        <v>0</v>
      </c>
      <c r="D1868" s="44" t="s">
        <v>591</v>
      </c>
      <c r="E1868" s="63"/>
      <c r="F1868" s="44"/>
    </row>
    <row r="1869" spans="1:6" ht="20" customHeight="1">
      <c r="A1869" s="12" t="s">
        <v>4152</v>
      </c>
      <c r="B1869" s="94" t="s">
        <v>4852</v>
      </c>
      <c r="C1869" s="62">
        <v>0</v>
      </c>
      <c r="D1869" s="44" t="s">
        <v>591</v>
      </c>
      <c r="E1869" s="63"/>
      <c r="F1869" s="44"/>
    </row>
    <row r="1870" spans="1:6" ht="20" customHeight="1">
      <c r="A1870" s="12" t="s">
        <v>4153</v>
      </c>
      <c r="B1870" s="95" t="s">
        <v>4853</v>
      </c>
      <c r="C1870" s="38">
        <v>0</v>
      </c>
      <c r="D1870" s="31" t="s">
        <v>591</v>
      </c>
      <c r="E1870" s="35"/>
      <c r="F1870" s="31"/>
    </row>
    <row r="1871" spans="1:6" ht="20" customHeight="1">
      <c r="A1871" s="12" t="s">
        <v>4154</v>
      </c>
      <c r="B1871" s="94" t="s">
        <v>4854</v>
      </c>
      <c r="C1871" s="62">
        <v>0</v>
      </c>
      <c r="D1871" s="44" t="s">
        <v>591</v>
      </c>
      <c r="E1871" s="63"/>
      <c r="F1871" s="44"/>
    </row>
    <row r="1872" spans="1:6" ht="20" customHeight="1">
      <c r="A1872" s="12" t="s">
        <v>4155</v>
      </c>
      <c r="B1872" s="94" t="s">
        <v>4855</v>
      </c>
      <c r="C1872" s="62">
        <v>0</v>
      </c>
      <c r="D1872" s="44" t="s">
        <v>591</v>
      </c>
      <c r="E1872" s="63"/>
      <c r="F1872" s="44"/>
    </row>
    <row r="1873" spans="1:6" ht="20" customHeight="1">
      <c r="A1873" s="12" t="s">
        <v>4156</v>
      </c>
      <c r="B1873" s="94" t="s">
        <v>4856</v>
      </c>
      <c r="C1873" s="62">
        <v>0</v>
      </c>
      <c r="D1873" s="44" t="s">
        <v>591</v>
      </c>
      <c r="E1873" s="67" t="s">
        <v>5444</v>
      </c>
      <c r="F1873" s="44"/>
    </row>
    <row r="1874" spans="1:6" ht="20" customHeight="1">
      <c r="A1874" s="12" t="s">
        <v>4157</v>
      </c>
      <c r="B1874" s="94" t="s">
        <v>4857</v>
      </c>
      <c r="C1874" s="62">
        <v>0</v>
      </c>
      <c r="D1874" s="44" t="s">
        <v>591</v>
      </c>
      <c r="E1874" s="63"/>
      <c r="F1874" s="44"/>
    </row>
    <row r="1875" spans="1:6" ht="20" customHeight="1">
      <c r="A1875" s="12" t="s">
        <v>4158</v>
      </c>
      <c r="B1875" s="94" t="s">
        <v>4858</v>
      </c>
      <c r="C1875" s="62">
        <v>0</v>
      </c>
      <c r="D1875" s="44" t="s">
        <v>591</v>
      </c>
      <c r="E1875" s="63"/>
      <c r="F1875" s="44"/>
    </row>
    <row r="1876" spans="1:6" ht="20" customHeight="1">
      <c r="A1876" s="12" t="s">
        <v>4159</v>
      </c>
      <c r="B1876" s="94" t="s">
        <v>4859</v>
      </c>
      <c r="C1876" s="62">
        <v>0</v>
      </c>
      <c r="D1876" s="44" t="s">
        <v>591</v>
      </c>
      <c r="E1876" s="63"/>
      <c r="F1876" s="44"/>
    </row>
    <row r="1877" spans="1:6" ht="20" customHeight="1">
      <c r="A1877" s="12" t="s">
        <v>4160</v>
      </c>
      <c r="B1877" s="94" t="s">
        <v>4860</v>
      </c>
      <c r="C1877" s="62">
        <v>0</v>
      </c>
      <c r="D1877" s="44" t="s">
        <v>591</v>
      </c>
      <c r="E1877" s="63"/>
      <c r="F1877" s="44"/>
    </row>
    <row r="1878" spans="1:6" ht="20" customHeight="1">
      <c r="A1878" s="12" t="s">
        <v>4161</v>
      </c>
      <c r="B1878" s="94" t="s">
        <v>4861</v>
      </c>
      <c r="C1878" s="62">
        <v>0</v>
      </c>
      <c r="D1878" s="44" t="s">
        <v>591</v>
      </c>
      <c r="E1878" s="63"/>
      <c r="F1878" s="44"/>
    </row>
    <row r="1879" spans="1:6" ht="20" customHeight="1">
      <c r="A1879" s="12" t="s">
        <v>4162</v>
      </c>
      <c r="B1879" s="94" t="s">
        <v>4862</v>
      </c>
      <c r="C1879" s="62">
        <v>0</v>
      </c>
      <c r="D1879" s="44" t="s">
        <v>591</v>
      </c>
      <c r="E1879" s="67" t="s">
        <v>5445</v>
      </c>
      <c r="F1879" s="44"/>
    </row>
    <row r="1880" spans="1:6" ht="20" customHeight="1">
      <c r="A1880" s="12" t="s">
        <v>4163</v>
      </c>
      <c r="B1880" s="94" t="s">
        <v>4863</v>
      </c>
      <c r="C1880" s="62">
        <v>0</v>
      </c>
      <c r="D1880" s="44" t="s">
        <v>591</v>
      </c>
      <c r="E1880" s="63"/>
      <c r="F1880" s="44"/>
    </row>
    <row r="1881" spans="1:6" ht="20" customHeight="1">
      <c r="A1881" s="12" t="s">
        <v>4164</v>
      </c>
      <c r="B1881" s="94" t="s">
        <v>4864</v>
      </c>
      <c r="C1881" s="62">
        <v>0</v>
      </c>
      <c r="D1881" s="44" t="s">
        <v>591</v>
      </c>
      <c r="E1881" s="63"/>
      <c r="F1881" s="44"/>
    </row>
    <row r="1882" spans="1:6" ht="20" customHeight="1">
      <c r="A1882" s="12" t="s">
        <v>4165</v>
      </c>
      <c r="B1882" s="94" t="s">
        <v>4865</v>
      </c>
      <c r="C1882" s="62">
        <v>0</v>
      </c>
      <c r="D1882" s="44" t="s">
        <v>591</v>
      </c>
      <c r="E1882" s="63"/>
      <c r="F1882" s="44"/>
    </row>
    <row r="1883" spans="1:6" ht="20" customHeight="1">
      <c r="A1883" s="12" t="s">
        <v>4166</v>
      </c>
      <c r="B1883" s="95" t="s">
        <v>4866</v>
      </c>
      <c r="C1883" s="38">
        <v>0</v>
      </c>
      <c r="D1883" s="31" t="s">
        <v>591</v>
      </c>
      <c r="E1883" s="35"/>
      <c r="F1883" s="31"/>
    </row>
    <row r="1884" spans="1:6" ht="20" customHeight="1">
      <c r="A1884" s="12" t="s">
        <v>4167</v>
      </c>
      <c r="B1884" s="94" t="s">
        <v>4867</v>
      </c>
      <c r="C1884" s="62">
        <v>0</v>
      </c>
      <c r="D1884" s="44" t="s">
        <v>591</v>
      </c>
      <c r="E1884" s="63"/>
      <c r="F1884" s="44"/>
    </row>
    <row r="1885" spans="1:6" ht="20" customHeight="1">
      <c r="A1885" s="12" t="s">
        <v>4168</v>
      </c>
      <c r="B1885" s="94" t="s">
        <v>4868</v>
      </c>
      <c r="C1885" s="62">
        <v>0</v>
      </c>
      <c r="D1885" s="44" t="s">
        <v>591</v>
      </c>
      <c r="E1885" s="69" t="s">
        <v>5446</v>
      </c>
      <c r="F1885" s="44"/>
    </row>
    <row r="1886" spans="1:6" ht="20" customHeight="1">
      <c r="A1886" s="12" t="s">
        <v>4169</v>
      </c>
      <c r="B1886" s="94" t="s">
        <v>4869</v>
      </c>
      <c r="C1886" s="62">
        <v>0</v>
      </c>
      <c r="D1886" s="44" t="s">
        <v>591</v>
      </c>
      <c r="E1886" s="69" t="s">
        <v>5447</v>
      </c>
      <c r="F1886" s="44"/>
    </row>
    <row r="1887" spans="1:6" ht="20" customHeight="1">
      <c r="A1887" s="12" t="s">
        <v>4170</v>
      </c>
      <c r="B1887" s="94" t="s">
        <v>4870</v>
      </c>
      <c r="C1887" s="62">
        <v>0</v>
      </c>
      <c r="D1887" s="44" t="s">
        <v>591</v>
      </c>
      <c r="E1887" s="69" t="s">
        <v>5448</v>
      </c>
      <c r="F1887" s="44"/>
    </row>
    <row r="1888" spans="1:6" ht="20" customHeight="1">
      <c r="A1888" s="12" t="s">
        <v>4171</v>
      </c>
      <c r="B1888" s="94" t="s">
        <v>4871</v>
      </c>
      <c r="C1888" s="62">
        <v>0</v>
      </c>
      <c r="D1888" s="44" t="s">
        <v>591</v>
      </c>
      <c r="E1888" s="69" t="s">
        <v>5449</v>
      </c>
      <c r="F1888" s="44"/>
    </row>
    <row r="1889" spans="1:6" ht="20" customHeight="1">
      <c r="A1889" s="12" t="s">
        <v>4172</v>
      </c>
      <c r="B1889" s="94" t="s">
        <v>4872</v>
      </c>
      <c r="C1889" s="62">
        <v>0</v>
      </c>
      <c r="D1889" s="44" t="s">
        <v>591</v>
      </c>
      <c r="E1889" s="69" t="s">
        <v>5450</v>
      </c>
      <c r="F1889" s="44"/>
    </row>
    <row r="1890" spans="1:6" ht="20" customHeight="1">
      <c r="A1890" s="12" t="s">
        <v>4173</v>
      </c>
      <c r="B1890" s="94" t="s">
        <v>4873</v>
      </c>
      <c r="C1890" s="62">
        <v>0</v>
      </c>
      <c r="D1890" s="44" t="s">
        <v>591</v>
      </c>
      <c r="E1890" s="63"/>
      <c r="F1890" s="44"/>
    </row>
    <row r="1891" spans="1:6" ht="20" customHeight="1">
      <c r="A1891" s="12" t="s">
        <v>4174</v>
      </c>
      <c r="B1891" s="94" t="s">
        <v>4874</v>
      </c>
      <c r="C1891" s="62">
        <v>0</v>
      </c>
      <c r="D1891" s="44" t="s">
        <v>591</v>
      </c>
      <c r="E1891" s="69" t="s">
        <v>5451</v>
      </c>
      <c r="F1891" s="44"/>
    </row>
    <row r="1892" spans="1:6" ht="20" customHeight="1">
      <c r="A1892" s="12" t="s">
        <v>4175</v>
      </c>
      <c r="B1892" s="94" t="s">
        <v>4875</v>
      </c>
      <c r="C1892" s="62">
        <v>0</v>
      </c>
      <c r="D1892" s="44" t="s">
        <v>591</v>
      </c>
      <c r="E1892" s="67" t="s">
        <v>5452</v>
      </c>
      <c r="F1892" s="44"/>
    </row>
    <row r="1893" spans="1:6" ht="20" customHeight="1">
      <c r="A1893" s="12" t="s">
        <v>4176</v>
      </c>
      <c r="B1893" s="94" t="s">
        <v>4876</v>
      </c>
      <c r="C1893" s="62">
        <v>0</v>
      </c>
      <c r="D1893" s="44" t="s">
        <v>591</v>
      </c>
      <c r="E1893" s="67" t="s">
        <v>5453</v>
      </c>
      <c r="F1893" s="44"/>
    </row>
    <row r="1894" spans="1:6" ht="20" customHeight="1">
      <c r="A1894" s="12" t="s">
        <v>4177</v>
      </c>
      <c r="B1894" s="94" t="s">
        <v>4877</v>
      </c>
      <c r="C1894" s="62">
        <v>0</v>
      </c>
      <c r="D1894" s="44" t="s">
        <v>591</v>
      </c>
      <c r="E1894" s="67" t="s">
        <v>5454</v>
      </c>
      <c r="F1894" s="44"/>
    </row>
    <row r="1895" spans="1:6" ht="20" customHeight="1">
      <c r="A1895" s="12" t="s">
        <v>4178</v>
      </c>
      <c r="B1895" s="94" t="s">
        <v>4878</v>
      </c>
      <c r="C1895" s="62">
        <v>0</v>
      </c>
      <c r="D1895" s="44" t="s">
        <v>591</v>
      </c>
      <c r="E1895" s="67" t="s">
        <v>5455</v>
      </c>
      <c r="F1895" s="44"/>
    </row>
    <row r="1896" spans="1:6" ht="20" customHeight="1">
      <c r="A1896" s="12" t="s">
        <v>4179</v>
      </c>
      <c r="B1896" s="94" t="s">
        <v>4879</v>
      </c>
      <c r="C1896" s="62">
        <v>0</v>
      </c>
      <c r="D1896" s="44" t="s">
        <v>591</v>
      </c>
      <c r="E1896" s="63"/>
      <c r="F1896" s="44"/>
    </row>
    <row r="1897" spans="1:6" ht="20" customHeight="1">
      <c r="A1897" s="12" t="s">
        <v>4180</v>
      </c>
      <c r="B1897" s="94" t="s">
        <v>4880</v>
      </c>
      <c r="C1897" s="62">
        <v>0</v>
      </c>
      <c r="D1897" s="44" t="s">
        <v>591</v>
      </c>
      <c r="E1897" s="63"/>
      <c r="F1897" s="44"/>
    </row>
    <row r="1898" spans="1:6" ht="20" customHeight="1">
      <c r="A1898" s="12" t="s">
        <v>4181</v>
      </c>
      <c r="B1898" s="94" t="s">
        <v>4881</v>
      </c>
      <c r="C1898" s="62">
        <v>0</v>
      </c>
      <c r="D1898" s="44" t="s">
        <v>591</v>
      </c>
      <c r="E1898" s="63"/>
      <c r="F1898" s="44"/>
    </row>
    <row r="1899" spans="1:6" ht="20" customHeight="1">
      <c r="A1899" s="12" t="s">
        <v>4182</v>
      </c>
      <c r="B1899" s="94" t="s">
        <v>4882</v>
      </c>
      <c r="C1899" s="62">
        <v>0</v>
      </c>
      <c r="D1899" s="44" t="s">
        <v>591</v>
      </c>
      <c r="E1899" s="63"/>
      <c r="F1899" s="44"/>
    </row>
    <row r="1900" spans="1:6" ht="20" customHeight="1">
      <c r="A1900" s="12" t="s">
        <v>4183</v>
      </c>
      <c r="B1900" s="94" t="s">
        <v>4883</v>
      </c>
      <c r="C1900" s="62">
        <v>0</v>
      </c>
      <c r="D1900" s="44" t="s">
        <v>591</v>
      </c>
      <c r="E1900" s="63"/>
      <c r="F1900" s="44"/>
    </row>
    <row r="1901" spans="1:6" ht="20" customHeight="1">
      <c r="A1901" s="12" t="s">
        <v>4184</v>
      </c>
      <c r="B1901" s="94" t="s">
        <v>4884</v>
      </c>
      <c r="C1901" s="62">
        <v>0</v>
      </c>
      <c r="D1901" s="44" t="s">
        <v>591</v>
      </c>
      <c r="E1901" s="63"/>
      <c r="F1901" s="44"/>
    </row>
    <row r="1902" spans="1:6" ht="20" customHeight="1">
      <c r="A1902" s="12" t="s">
        <v>4185</v>
      </c>
      <c r="B1902" s="94" t="s">
        <v>4885</v>
      </c>
      <c r="C1902" s="62">
        <v>0</v>
      </c>
      <c r="D1902" s="44" t="s">
        <v>591</v>
      </c>
      <c r="E1902" s="63"/>
      <c r="F1902" s="44"/>
    </row>
    <row r="1903" spans="1:6" ht="20" customHeight="1">
      <c r="A1903" s="12" t="s">
        <v>4186</v>
      </c>
      <c r="B1903" s="94" t="s">
        <v>4886</v>
      </c>
      <c r="C1903" s="62">
        <v>0</v>
      </c>
      <c r="D1903" s="44" t="s">
        <v>591</v>
      </c>
      <c r="E1903" s="63"/>
      <c r="F1903" s="44"/>
    </row>
    <row r="1904" spans="1:6" ht="20" customHeight="1">
      <c r="A1904" s="12" t="s">
        <v>4187</v>
      </c>
      <c r="B1904" s="94" t="s">
        <v>4887</v>
      </c>
      <c r="C1904" s="62">
        <v>0</v>
      </c>
      <c r="D1904" s="44" t="s">
        <v>591</v>
      </c>
      <c r="E1904" s="63"/>
      <c r="F1904" s="44"/>
    </row>
    <row r="1905" spans="1:6" ht="20" customHeight="1">
      <c r="A1905" s="12" t="s">
        <v>4188</v>
      </c>
      <c r="B1905" s="94" t="s">
        <v>4888</v>
      </c>
      <c r="C1905" s="62">
        <v>0</v>
      </c>
      <c r="D1905" s="44" t="s">
        <v>591</v>
      </c>
      <c r="E1905" s="63"/>
      <c r="F1905" s="44"/>
    </row>
    <row r="1906" spans="1:6" ht="20" customHeight="1">
      <c r="A1906" s="12" t="s">
        <v>4189</v>
      </c>
      <c r="B1906" s="94" t="s">
        <v>4889</v>
      </c>
      <c r="C1906" s="62">
        <v>0</v>
      </c>
      <c r="D1906" s="44" t="s">
        <v>591</v>
      </c>
      <c r="E1906" s="63"/>
      <c r="F1906" s="44"/>
    </row>
    <row r="1907" spans="1:6" ht="20" customHeight="1">
      <c r="A1907" s="12" t="s">
        <v>4190</v>
      </c>
      <c r="B1907" s="94" t="s">
        <v>4890</v>
      </c>
      <c r="C1907" s="62">
        <v>0</v>
      </c>
      <c r="D1907" s="44" t="s">
        <v>591</v>
      </c>
      <c r="E1907" s="63"/>
      <c r="F1907" s="44"/>
    </row>
    <row r="1908" spans="1:6" ht="20" customHeight="1">
      <c r="A1908" s="12" t="s">
        <v>4191</v>
      </c>
      <c r="B1908" s="94" t="s">
        <v>4891</v>
      </c>
      <c r="C1908" s="62">
        <v>0</v>
      </c>
      <c r="D1908" s="44" t="s">
        <v>591</v>
      </c>
      <c r="E1908" s="63"/>
      <c r="F1908" s="44"/>
    </row>
    <row r="1909" spans="1:6" ht="20" customHeight="1">
      <c r="A1909" s="12" t="s">
        <v>4192</v>
      </c>
      <c r="B1909" s="94" t="s">
        <v>4892</v>
      </c>
      <c r="C1909" s="62">
        <v>0</v>
      </c>
      <c r="D1909" s="44" t="s">
        <v>591</v>
      </c>
      <c r="E1909" s="63"/>
      <c r="F1909" s="44"/>
    </row>
    <row r="1910" spans="1:6" ht="20" customHeight="1">
      <c r="A1910" s="12" t="s">
        <v>4193</v>
      </c>
      <c r="B1910" s="94" t="s">
        <v>4893</v>
      </c>
      <c r="C1910" s="62">
        <v>0</v>
      </c>
      <c r="D1910" s="44" t="s">
        <v>591</v>
      </c>
      <c r="E1910" s="63"/>
      <c r="F1910" s="44"/>
    </row>
    <row r="1911" spans="1:6" ht="20" customHeight="1">
      <c r="A1911" s="12" t="s">
        <v>4194</v>
      </c>
      <c r="B1911" s="94" t="s">
        <v>4894</v>
      </c>
      <c r="C1911" s="62">
        <v>0</v>
      </c>
      <c r="D1911" s="44" t="s">
        <v>591</v>
      </c>
      <c r="E1911" s="63"/>
      <c r="F1911" s="44"/>
    </row>
    <row r="1912" spans="1:6" ht="20" customHeight="1">
      <c r="A1912" s="12" t="s">
        <v>4195</v>
      </c>
      <c r="B1912" s="94" t="s">
        <v>4895</v>
      </c>
      <c r="C1912" s="62">
        <v>0</v>
      </c>
      <c r="D1912" s="44" t="s">
        <v>591</v>
      </c>
      <c r="E1912" s="63"/>
      <c r="F1912" s="44"/>
    </row>
    <row r="1913" spans="1:6" ht="20" customHeight="1">
      <c r="A1913" s="12" t="s">
        <v>4196</v>
      </c>
      <c r="B1913" s="94" t="s">
        <v>4896</v>
      </c>
      <c r="C1913" s="62">
        <v>0</v>
      </c>
      <c r="D1913" s="44" t="s">
        <v>591</v>
      </c>
      <c r="E1913" s="63"/>
      <c r="F1913" s="44"/>
    </row>
    <row r="1914" spans="1:6" ht="20" customHeight="1">
      <c r="A1914" s="12" t="s">
        <v>4197</v>
      </c>
      <c r="B1914" s="94" t="s">
        <v>4897</v>
      </c>
      <c r="C1914" s="62">
        <v>0</v>
      </c>
      <c r="D1914" s="44" t="s">
        <v>591</v>
      </c>
      <c r="E1914" s="63"/>
      <c r="F1914" s="44"/>
    </row>
    <row r="1915" spans="1:6" ht="20" customHeight="1">
      <c r="A1915" s="12" t="s">
        <v>4198</v>
      </c>
      <c r="B1915" s="94" t="s">
        <v>4898</v>
      </c>
      <c r="C1915" s="62">
        <v>0</v>
      </c>
      <c r="D1915" s="44" t="s">
        <v>591</v>
      </c>
      <c r="E1915" s="63"/>
      <c r="F1915" s="44"/>
    </row>
    <row r="1916" spans="1:6" ht="20" customHeight="1">
      <c r="A1916" s="12" t="s">
        <v>4199</v>
      </c>
      <c r="B1916" s="94" t="s">
        <v>4899</v>
      </c>
      <c r="C1916" s="62">
        <v>0</v>
      </c>
      <c r="D1916" s="44" t="s">
        <v>591</v>
      </c>
      <c r="E1916" s="63"/>
      <c r="F1916" s="44"/>
    </row>
    <row r="1917" spans="1:6" ht="20" customHeight="1">
      <c r="A1917" s="12" t="s">
        <v>4200</v>
      </c>
      <c r="B1917" s="94" t="s">
        <v>4900</v>
      </c>
      <c r="C1917" s="62">
        <v>0</v>
      </c>
      <c r="D1917" s="44" t="s">
        <v>591</v>
      </c>
      <c r="E1917" s="63"/>
      <c r="F1917" s="44"/>
    </row>
    <row r="1918" spans="1:6" ht="20" customHeight="1">
      <c r="A1918" s="12" t="s">
        <v>4201</v>
      </c>
      <c r="B1918" s="94" t="s">
        <v>4901</v>
      </c>
      <c r="C1918" s="62">
        <v>0</v>
      </c>
      <c r="D1918" s="44" t="s">
        <v>591</v>
      </c>
      <c r="E1918" s="63"/>
      <c r="F1918" s="44"/>
    </row>
    <row r="1919" spans="1:6" ht="20" customHeight="1">
      <c r="A1919" s="12" t="s">
        <v>4202</v>
      </c>
      <c r="B1919" s="94" t="s">
        <v>4902</v>
      </c>
      <c r="C1919" s="62">
        <v>0</v>
      </c>
      <c r="D1919" s="44" t="s">
        <v>591</v>
      </c>
      <c r="E1919" s="63"/>
      <c r="F1919" s="44"/>
    </row>
    <row r="1920" spans="1:6" ht="20" customHeight="1">
      <c r="A1920" s="12" t="s">
        <v>4203</v>
      </c>
      <c r="B1920" s="94" t="s">
        <v>4903</v>
      </c>
      <c r="C1920" s="62">
        <v>0</v>
      </c>
      <c r="D1920" s="44" t="s">
        <v>591</v>
      </c>
      <c r="E1920" s="63"/>
      <c r="F1920" s="44"/>
    </row>
    <row r="1921" spans="1:6" ht="20" customHeight="1">
      <c r="A1921" s="12" t="s">
        <v>4204</v>
      </c>
      <c r="B1921" s="94" t="s">
        <v>4904</v>
      </c>
      <c r="C1921" s="62">
        <v>0</v>
      </c>
      <c r="D1921" s="44" t="s">
        <v>591</v>
      </c>
      <c r="E1921" s="63"/>
      <c r="F1921" s="44"/>
    </row>
    <row r="1922" spans="1:6" ht="20" customHeight="1">
      <c r="A1922" s="12" t="s">
        <v>4205</v>
      </c>
      <c r="B1922" s="94" t="s">
        <v>4905</v>
      </c>
      <c r="C1922" s="62">
        <v>0</v>
      </c>
      <c r="D1922" s="44" t="s">
        <v>591</v>
      </c>
      <c r="E1922" s="63"/>
      <c r="F1922" s="44"/>
    </row>
    <row r="1923" spans="1:6" ht="20" customHeight="1">
      <c r="A1923" s="12" t="s">
        <v>4206</v>
      </c>
      <c r="B1923" s="94" t="s">
        <v>4906</v>
      </c>
      <c r="C1923" s="62">
        <v>0</v>
      </c>
      <c r="D1923" s="44" t="s">
        <v>591</v>
      </c>
      <c r="E1923" s="63"/>
      <c r="F1923" s="44"/>
    </row>
    <row r="1924" spans="1:6" ht="20" customHeight="1">
      <c r="A1924" s="12" t="s">
        <v>4207</v>
      </c>
      <c r="B1924" s="94" t="s">
        <v>4907</v>
      </c>
      <c r="C1924" s="62">
        <v>0</v>
      </c>
      <c r="D1924" s="44" t="s">
        <v>591</v>
      </c>
      <c r="E1924" s="63"/>
      <c r="F1924" s="44"/>
    </row>
    <row r="1925" spans="1:6" ht="20" customHeight="1">
      <c r="A1925" s="12" t="s">
        <v>4208</v>
      </c>
      <c r="B1925" s="94" t="s">
        <v>4908</v>
      </c>
      <c r="C1925" s="62">
        <v>0</v>
      </c>
      <c r="D1925" s="44" t="s">
        <v>591</v>
      </c>
      <c r="E1925" s="63"/>
      <c r="F1925" s="44"/>
    </row>
    <row r="1926" spans="1:6" ht="20" customHeight="1">
      <c r="A1926" s="12" t="s">
        <v>4209</v>
      </c>
      <c r="B1926" s="94" t="s">
        <v>4909</v>
      </c>
      <c r="C1926" s="62">
        <v>0</v>
      </c>
      <c r="D1926" s="44" t="s">
        <v>591</v>
      </c>
      <c r="E1926" s="63"/>
      <c r="F1926" s="44"/>
    </row>
    <row r="1927" spans="1:6" ht="20" customHeight="1">
      <c r="A1927" s="12" t="s">
        <v>4210</v>
      </c>
      <c r="B1927" s="94" t="s">
        <v>4910</v>
      </c>
      <c r="C1927" s="62">
        <v>0</v>
      </c>
      <c r="D1927" s="44" t="s">
        <v>591</v>
      </c>
      <c r="E1927" s="63"/>
      <c r="F1927" s="44"/>
    </row>
    <row r="1928" spans="1:6" ht="20" customHeight="1">
      <c r="A1928" s="12" t="s">
        <v>4211</v>
      </c>
      <c r="B1928" s="94" t="s">
        <v>4911</v>
      </c>
      <c r="C1928" s="62">
        <v>0</v>
      </c>
      <c r="D1928" s="44" t="s">
        <v>591</v>
      </c>
      <c r="E1928" s="63"/>
      <c r="F1928" s="44"/>
    </row>
    <row r="1929" spans="1:6" ht="20" customHeight="1">
      <c r="A1929" s="12" t="s">
        <v>4212</v>
      </c>
      <c r="B1929" s="94" t="s">
        <v>4912</v>
      </c>
      <c r="C1929" s="62">
        <v>0</v>
      </c>
      <c r="D1929" s="44" t="s">
        <v>591</v>
      </c>
      <c r="E1929" s="63"/>
      <c r="F1929" s="44"/>
    </row>
    <row r="1930" spans="1:6" ht="20" customHeight="1">
      <c r="A1930" s="12" t="s">
        <v>4213</v>
      </c>
      <c r="B1930" s="95" t="s">
        <v>4913</v>
      </c>
      <c r="C1930" s="38">
        <v>0</v>
      </c>
      <c r="D1930" s="31" t="s">
        <v>591</v>
      </c>
      <c r="E1930" s="35"/>
      <c r="F1930" s="31"/>
    </row>
    <row r="1931" spans="1:6" ht="20" customHeight="1">
      <c r="A1931" s="12" t="s">
        <v>4214</v>
      </c>
      <c r="B1931" s="95" t="s">
        <v>4914</v>
      </c>
      <c r="C1931" s="38">
        <v>0</v>
      </c>
      <c r="D1931" s="31" t="s">
        <v>591</v>
      </c>
      <c r="E1931" s="35"/>
      <c r="F1931" s="31"/>
    </row>
    <row r="1932" spans="1:6" ht="20" customHeight="1">
      <c r="A1932" s="12" t="s">
        <v>4215</v>
      </c>
      <c r="B1932" s="94" t="s">
        <v>4915</v>
      </c>
      <c r="C1932" s="62">
        <v>0</v>
      </c>
      <c r="D1932" s="44" t="s">
        <v>591</v>
      </c>
      <c r="E1932" s="63"/>
      <c r="F1932" s="44"/>
    </row>
    <row r="1933" spans="1:6" ht="20" customHeight="1">
      <c r="A1933" s="12" t="s">
        <v>4216</v>
      </c>
      <c r="B1933" s="94" t="s">
        <v>4916</v>
      </c>
      <c r="C1933" s="62">
        <v>0</v>
      </c>
      <c r="D1933" s="44" t="s">
        <v>591</v>
      </c>
      <c r="E1933" s="63"/>
      <c r="F1933" s="44"/>
    </row>
    <row r="1934" spans="1:6" ht="20" customHeight="1">
      <c r="A1934" s="12" t="s">
        <v>4217</v>
      </c>
      <c r="B1934" s="94" t="s">
        <v>4917</v>
      </c>
      <c r="C1934" s="62">
        <v>0</v>
      </c>
      <c r="D1934" s="44" t="s">
        <v>591</v>
      </c>
      <c r="E1934" s="67" t="s">
        <v>5456</v>
      </c>
      <c r="F1934" s="44"/>
    </row>
    <row r="1935" spans="1:6" ht="20" customHeight="1">
      <c r="A1935" s="12" t="s">
        <v>4218</v>
      </c>
      <c r="B1935" s="94" t="s">
        <v>4918</v>
      </c>
      <c r="C1935" s="62">
        <v>0</v>
      </c>
      <c r="D1935" s="44" t="s">
        <v>591</v>
      </c>
      <c r="E1935" s="69" t="s">
        <v>5457</v>
      </c>
      <c r="F1935" s="44"/>
    </row>
    <row r="1936" spans="1:6" ht="20" customHeight="1">
      <c r="A1936" s="12" t="s">
        <v>4219</v>
      </c>
      <c r="B1936" s="94" t="s">
        <v>4919</v>
      </c>
      <c r="C1936" s="62">
        <v>0</v>
      </c>
      <c r="D1936" s="44" t="s">
        <v>591</v>
      </c>
      <c r="E1936" s="69" t="s">
        <v>5458</v>
      </c>
      <c r="F1936" s="44"/>
    </row>
    <row r="1937" spans="1:6" ht="20" customHeight="1">
      <c r="A1937" s="12" t="s">
        <v>4220</v>
      </c>
      <c r="B1937" s="94" t="s">
        <v>4920</v>
      </c>
      <c r="C1937" s="62">
        <v>0</v>
      </c>
      <c r="D1937" s="44" t="s">
        <v>591</v>
      </c>
      <c r="E1937" s="63" t="s">
        <v>5459</v>
      </c>
      <c r="F1937" s="44"/>
    </row>
    <row r="1938" spans="1:6" ht="20" customHeight="1">
      <c r="A1938" s="12" t="s">
        <v>4221</v>
      </c>
      <c r="B1938" s="94" t="s">
        <v>4921</v>
      </c>
      <c r="C1938" s="62">
        <v>0</v>
      </c>
      <c r="D1938" s="44" t="s">
        <v>591</v>
      </c>
      <c r="E1938" s="63" t="s">
        <v>7671</v>
      </c>
      <c r="F1938" s="44"/>
    </row>
    <row r="1939" spans="1:6" ht="20" customHeight="1">
      <c r="A1939" s="12" t="s">
        <v>4222</v>
      </c>
      <c r="B1939" s="94" t="s">
        <v>4922</v>
      </c>
      <c r="C1939" s="62">
        <v>0</v>
      </c>
      <c r="D1939" s="44" t="s">
        <v>591</v>
      </c>
      <c r="E1939" s="63" t="s">
        <v>7575</v>
      </c>
      <c r="F1939" s="44"/>
    </row>
    <row r="1940" spans="1:6" ht="20" customHeight="1">
      <c r="A1940" s="12" t="s">
        <v>4223</v>
      </c>
      <c r="B1940" s="94" t="s">
        <v>4923</v>
      </c>
      <c r="C1940" s="62">
        <v>0</v>
      </c>
      <c r="D1940" s="44" t="s">
        <v>591</v>
      </c>
      <c r="E1940" s="63"/>
      <c r="F1940" s="44"/>
    </row>
    <row r="1941" spans="1:6" ht="20" customHeight="1">
      <c r="A1941" s="12" t="s">
        <v>4224</v>
      </c>
      <c r="B1941" s="94" t="s">
        <v>4924</v>
      </c>
      <c r="C1941" s="62">
        <v>0</v>
      </c>
      <c r="D1941" s="44" t="s">
        <v>591</v>
      </c>
      <c r="E1941" s="63"/>
      <c r="F1941" s="44"/>
    </row>
    <row r="1942" spans="1:6" ht="20" customHeight="1">
      <c r="A1942" s="12" t="s">
        <v>4225</v>
      </c>
      <c r="B1942" s="94" t="s">
        <v>4925</v>
      </c>
      <c r="C1942" s="62">
        <v>0</v>
      </c>
      <c r="D1942" s="44" t="s">
        <v>591</v>
      </c>
      <c r="E1942" s="63"/>
      <c r="F1942" s="44"/>
    </row>
    <row r="1943" spans="1:6" ht="20" customHeight="1">
      <c r="A1943" s="12" t="s">
        <v>4226</v>
      </c>
      <c r="B1943" s="94" t="s">
        <v>4926</v>
      </c>
      <c r="C1943" s="62">
        <v>0</v>
      </c>
      <c r="D1943" s="44" t="s">
        <v>591</v>
      </c>
      <c r="E1943" s="63"/>
      <c r="F1943" s="44"/>
    </row>
    <row r="1944" spans="1:6" ht="20" customHeight="1">
      <c r="A1944" s="12" t="s">
        <v>4227</v>
      </c>
      <c r="B1944" s="94" t="s">
        <v>4927</v>
      </c>
      <c r="C1944" s="62">
        <v>0</v>
      </c>
      <c r="D1944" s="44" t="s">
        <v>591</v>
      </c>
      <c r="E1944" s="63"/>
      <c r="F1944" s="44"/>
    </row>
    <row r="1945" spans="1:6" ht="20" customHeight="1">
      <c r="A1945" s="12" t="s">
        <v>4228</v>
      </c>
      <c r="B1945" s="94" t="s">
        <v>4928</v>
      </c>
      <c r="C1945" s="62">
        <v>0</v>
      </c>
      <c r="D1945" s="44" t="s">
        <v>591</v>
      </c>
      <c r="E1945" s="63"/>
      <c r="F1945" s="44"/>
    </row>
    <row r="1946" spans="1:6" ht="20" customHeight="1">
      <c r="A1946" s="12" t="s">
        <v>4229</v>
      </c>
      <c r="B1946" s="94" t="s">
        <v>4929</v>
      </c>
      <c r="C1946" s="62">
        <v>0</v>
      </c>
      <c r="D1946" s="44" t="s">
        <v>591</v>
      </c>
      <c r="E1946" s="63"/>
      <c r="F1946" s="44"/>
    </row>
    <row r="1947" spans="1:6" ht="20" customHeight="1">
      <c r="A1947" s="12" t="s">
        <v>4230</v>
      </c>
      <c r="B1947" s="94" t="s">
        <v>4930</v>
      </c>
      <c r="C1947" s="62">
        <v>0</v>
      </c>
      <c r="D1947" s="44" t="s">
        <v>591</v>
      </c>
      <c r="E1947" s="63"/>
      <c r="F1947" s="44"/>
    </row>
    <row r="1948" spans="1:6" ht="20" customHeight="1">
      <c r="A1948" s="12" t="s">
        <v>4231</v>
      </c>
      <c r="B1948" s="94" t="s">
        <v>4931</v>
      </c>
      <c r="C1948" s="62">
        <v>0</v>
      </c>
      <c r="D1948" s="44" t="s">
        <v>591</v>
      </c>
      <c r="E1948" s="63"/>
      <c r="F1948" s="44"/>
    </row>
    <row r="1949" spans="1:6" ht="20" customHeight="1">
      <c r="A1949" s="12" t="s">
        <v>4232</v>
      </c>
      <c r="B1949" s="94" t="s">
        <v>4932</v>
      </c>
      <c r="C1949" s="62">
        <v>0</v>
      </c>
      <c r="D1949" s="44" t="s">
        <v>591</v>
      </c>
      <c r="E1949" s="63"/>
      <c r="F1949" s="44"/>
    </row>
    <row r="1950" spans="1:6" ht="20" customHeight="1">
      <c r="A1950" s="12" t="s">
        <v>4233</v>
      </c>
      <c r="B1950" s="94" t="s">
        <v>4933</v>
      </c>
      <c r="C1950" s="62">
        <v>0</v>
      </c>
      <c r="D1950" s="44" t="s">
        <v>591</v>
      </c>
      <c r="E1950" s="63"/>
      <c r="F1950" s="44"/>
    </row>
    <row r="1951" spans="1:6" ht="20" customHeight="1">
      <c r="A1951" s="12" t="s">
        <v>4234</v>
      </c>
      <c r="B1951" s="94" t="s">
        <v>4934</v>
      </c>
      <c r="C1951" s="62">
        <v>0</v>
      </c>
      <c r="D1951" s="44" t="s">
        <v>591</v>
      </c>
      <c r="E1951" s="63"/>
      <c r="F1951" s="44"/>
    </row>
    <row r="1952" spans="1:6" ht="20" customHeight="1">
      <c r="A1952" s="12" t="s">
        <v>4235</v>
      </c>
      <c r="B1952" s="94" t="s">
        <v>4935</v>
      </c>
      <c r="C1952" s="62">
        <v>0</v>
      </c>
      <c r="D1952" s="44" t="s">
        <v>591</v>
      </c>
      <c r="E1952" s="63"/>
      <c r="F1952" s="44"/>
    </row>
    <row r="1953" spans="1:6" ht="20" customHeight="1">
      <c r="A1953" s="12" t="s">
        <v>4236</v>
      </c>
      <c r="B1953" s="94" t="s">
        <v>4936</v>
      </c>
      <c r="C1953" s="62">
        <v>0</v>
      </c>
      <c r="D1953" s="44" t="s">
        <v>591</v>
      </c>
      <c r="E1953" s="63"/>
      <c r="F1953" s="44"/>
    </row>
    <row r="1954" spans="1:6" ht="20" customHeight="1">
      <c r="A1954" s="12" t="s">
        <v>4237</v>
      </c>
      <c r="B1954" s="94" t="s">
        <v>4937</v>
      </c>
      <c r="C1954" s="62">
        <v>0</v>
      </c>
      <c r="D1954" s="44" t="s">
        <v>591</v>
      </c>
      <c r="E1954" s="63"/>
      <c r="F1954" s="44"/>
    </row>
    <row r="1955" spans="1:6" ht="20" customHeight="1">
      <c r="A1955" s="12" t="s">
        <v>4238</v>
      </c>
      <c r="B1955" s="94" t="s">
        <v>4938</v>
      </c>
      <c r="C1955" s="62">
        <v>0</v>
      </c>
      <c r="D1955" s="44" t="s">
        <v>591</v>
      </c>
      <c r="E1955" s="63"/>
      <c r="F1955" s="44"/>
    </row>
    <row r="1956" spans="1:6" ht="20" customHeight="1">
      <c r="A1956" s="12" t="s">
        <v>4239</v>
      </c>
      <c r="B1956" s="94" t="s">
        <v>4939</v>
      </c>
      <c r="C1956" s="62">
        <v>0</v>
      </c>
      <c r="D1956" s="44" t="s">
        <v>591</v>
      </c>
      <c r="E1956" s="63"/>
      <c r="F1956" s="44"/>
    </row>
    <row r="1957" spans="1:6" ht="20" customHeight="1">
      <c r="A1957" s="12" t="s">
        <v>4240</v>
      </c>
      <c r="B1957" s="94" t="s">
        <v>4940</v>
      </c>
      <c r="C1957" s="62">
        <v>0</v>
      </c>
      <c r="D1957" s="44" t="s">
        <v>591</v>
      </c>
      <c r="E1957" s="63"/>
      <c r="F1957" s="44"/>
    </row>
    <row r="1958" spans="1:6" ht="20" customHeight="1">
      <c r="A1958" s="12" t="s">
        <v>4241</v>
      </c>
      <c r="B1958" s="94" t="s">
        <v>4941</v>
      </c>
      <c r="C1958" s="62">
        <v>0</v>
      </c>
      <c r="D1958" s="44" t="s">
        <v>591</v>
      </c>
      <c r="E1958" s="63"/>
      <c r="F1958" s="44"/>
    </row>
    <row r="1959" spans="1:6" ht="20" customHeight="1">
      <c r="A1959" s="12" t="s">
        <v>4242</v>
      </c>
      <c r="B1959" s="94" t="s">
        <v>4942</v>
      </c>
      <c r="C1959" s="62">
        <v>0</v>
      </c>
      <c r="D1959" s="44" t="s">
        <v>591</v>
      </c>
      <c r="E1959" s="63"/>
      <c r="F1959" s="44"/>
    </row>
    <row r="1960" spans="1:6" ht="20" customHeight="1">
      <c r="A1960" s="12" t="s">
        <v>4243</v>
      </c>
      <c r="B1960" s="94" t="s">
        <v>4943</v>
      </c>
      <c r="C1960" s="62">
        <v>0</v>
      </c>
      <c r="D1960" s="44" t="s">
        <v>591</v>
      </c>
      <c r="E1960" s="63"/>
      <c r="F1960" s="44"/>
    </row>
    <row r="1961" spans="1:6" ht="20" customHeight="1">
      <c r="A1961" s="12" t="s">
        <v>4244</v>
      </c>
      <c r="B1961" s="94" t="s">
        <v>4944</v>
      </c>
      <c r="C1961" s="62">
        <v>0</v>
      </c>
      <c r="D1961" s="44" t="s">
        <v>591</v>
      </c>
      <c r="E1961" s="63"/>
      <c r="F1961" s="44"/>
    </row>
    <row r="1962" spans="1:6" ht="20" customHeight="1">
      <c r="A1962" s="12" t="s">
        <v>4245</v>
      </c>
      <c r="B1962" s="94" t="s">
        <v>4945</v>
      </c>
      <c r="C1962" s="62">
        <v>0</v>
      </c>
      <c r="D1962" s="44" t="s">
        <v>591</v>
      </c>
      <c r="E1962" s="63"/>
      <c r="F1962" s="44"/>
    </row>
    <row r="1963" spans="1:6" ht="20" customHeight="1">
      <c r="A1963" s="12" t="s">
        <v>4246</v>
      </c>
      <c r="B1963" s="94" t="s">
        <v>4946</v>
      </c>
      <c r="C1963" s="62">
        <v>0</v>
      </c>
      <c r="D1963" s="44" t="s">
        <v>591</v>
      </c>
      <c r="E1963" s="63"/>
      <c r="F1963" s="44"/>
    </row>
    <row r="1964" spans="1:6" ht="20" customHeight="1">
      <c r="A1964" s="12" t="s">
        <v>4247</v>
      </c>
      <c r="B1964" s="94" t="s">
        <v>4947</v>
      </c>
      <c r="C1964" s="62">
        <v>0</v>
      </c>
      <c r="D1964" s="44" t="s">
        <v>591</v>
      </c>
      <c r="E1964" s="63"/>
      <c r="F1964" s="44"/>
    </row>
    <row r="1965" spans="1:6" ht="20" customHeight="1">
      <c r="A1965" s="12" t="s">
        <v>4248</v>
      </c>
      <c r="B1965" s="94" t="s">
        <v>4948</v>
      </c>
      <c r="C1965" s="62">
        <v>0</v>
      </c>
      <c r="D1965" s="44" t="s">
        <v>591</v>
      </c>
      <c r="E1965" s="63"/>
      <c r="F1965" s="44"/>
    </row>
    <row r="1966" spans="1:6" ht="20" customHeight="1">
      <c r="A1966" s="12" t="s">
        <v>4249</v>
      </c>
      <c r="B1966" s="94" t="s">
        <v>4949</v>
      </c>
      <c r="C1966" s="62">
        <v>0</v>
      </c>
      <c r="D1966" s="44" t="s">
        <v>591</v>
      </c>
      <c r="E1966" s="63"/>
      <c r="F1966" s="44"/>
    </row>
    <row r="1967" spans="1:6" ht="20" customHeight="1">
      <c r="A1967" s="12" t="s">
        <v>4250</v>
      </c>
      <c r="B1967" s="94" t="s">
        <v>4950</v>
      </c>
      <c r="C1967" s="62">
        <v>0</v>
      </c>
      <c r="D1967" s="44" t="s">
        <v>591</v>
      </c>
      <c r="E1967" s="63"/>
      <c r="F1967" s="44"/>
    </row>
    <row r="1968" spans="1:6" ht="20" customHeight="1">
      <c r="A1968" s="12" t="s">
        <v>4251</v>
      </c>
      <c r="B1968" s="94" t="s">
        <v>4951</v>
      </c>
      <c r="C1968" s="62">
        <v>0</v>
      </c>
      <c r="D1968" s="44" t="s">
        <v>591</v>
      </c>
      <c r="E1968" s="63"/>
      <c r="F1968" s="44"/>
    </row>
    <row r="1969" spans="1:6" ht="20" customHeight="1">
      <c r="A1969" s="12" t="s">
        <v>4252</v>
      </c>
      <c r="B1969" s="95" t="s">
        <v>4952</v>
      </c>
      <c r="C1969" s="38">
        <v>0</v>
      </c>
      <c r="D1969" s="31" t="s">
        <v>591</v>
      </c>
      <c r="E1969" s="35"/>
      <c r="F1969" s="31"/>
    </row>
    <row r="1970" spans="1:6" ht="20" customHeight="1">
      <c r="A1970" s="12" t="s">
        <v>4253</v>
      </c>
      <c r="B1970" s="94" t="s">
        <v>4953</v>
      </c>
      <c r="C1970" s="62">
        <v>0</v>
      </c>
      <c r="D1970" s="44" t="s">
        <v>591</v>
      </c>
      <c r="E1970" s="63"/>
      <c r="F1970" s="44"/>
    </row>
    <row r="1971" spans="1:6" ht="20" customHeight="1">
      <c r="A1971" s="12" t="s">
        <v>4254</v>
      </c>
      <c r="B1971" s="94" t="s">
        <v>4954</v>
      </c>
      <c r="C1971" s="62">
        <v>0</v>
      </c>
      <c r="D1971" s="44" t="s">
        <v>591</v>
      </c>
      <c r="E1971" s="71" t="s">
        <v>5460</v>
      </c>
      <c r="F1971" s="44"/>
    </row>
    <row r="1972" spans="1:6" ht="20" customHeight="1">
      <c r="A1972" s="12" t="s">
        <v>4255</v>
      </c>
      <c r="B1972" s="94" t="s">
        <v>4955</v>
      </c>
      <c r="C1972" s="62">
        <v>0</v>
      </c>
      <c r="D1972" s="44" t="s">
        <v>591</v>
      </c>
      <c r="E1972" s="69" t="s">
        <v>5461</v>
      </c>
      <c r="F1972" s="44"/>
    </row>
    <row r="1973" spans="1:6" ht="20" customHeight="1">
      <c r="A1973" s="12" t="s">
        <v>4256</v>
      </c>
      <c r="B1973" s="94" t="s">
        <v>4956</v>
      </c>
      <c r="C1973" s="62">
        <v>0</v>
      </c>
      <c r="D1973" s="44" t="s">
        <v>591</v>
      </c>
      <c r="E1973" s="63" t="s">
        <v>7534</v>
      </c>
      <c r="F1973" s="44"/>
    </row>
    <row r="1974" spans="1:6" ht="20" customHeight="1">
      <c r="A1974" s="12" t="s">
        <v>4257</v>
      </c>
      <c r="B1974" s="94" t="s">
        <v>4957</v>
      </c>
      <c r="C1974" s="62">
        <v>0</v>
      </c>
      <c r="D1974" s="44" t="s">
        <v>591</v>
      </c>
      <c r="E1974" s="63" t="s">
        <v>7535</v>
      </c>
      <c r="F1974" s="44"/>
    </row>
    <row r="1975" spans="1:6" ht="20" customHeight="1">
      <c r="A1975" s="12" t="s">
        <v>4258</v>
      </c>
      <c r="B1975" s="94" t="s">
        <v>4958</v>
      </c>
      <c r="C1975" s="62">
        <v>0</v>
      </c>
      <c r="D1975" s="44" t="s">
        <v>591</v>
      </c>
      <c r="E1975" s="63" t="s">
        <v>7672</v>
      </c>
      <c r="F1975" s="44"/>
    </row>
    <row r="1976" spans="1:6" ht="20" customHeight="1">
      <c r="A1976" s="12" t="s">
        <v>4259</v>
      </c>
      <c r="B1976" s="94" t="s">
        <v>4959</v>
      </c>
      <c r="C1976" s="62">
        <v>0</v>
      </c>
      <c r="D1976" s="44" t="s">
        <v>591</v>
      </c>
      <c r="E1976" s="63" t="s">
        <v>7576</v>
      </c>
      <c r="F1976" s="44"/>
    </row>
    <row r="1977" spans="1:6" ht="20" customHeight="1">
      <c r="A1977" s="12" t="s">
        <v>4260</v>
      </c>
      <c r="B1977" s="94" t="s">
        <v>4960</v>
      </c>
      <c r="C1977" s="62">
        <v>0</v>
      </c>
      <c r="D1977" s="44" t="s">
        <v>591</v>
      </c>
      <c r="E1977" s="63"/>
      <c r="F1977" s="44"/>
    </row>
    <row r="1978" spans="1:6" ht="20" customHeight="1">
      <c r="A1978" s="12" t="s">
        <v>4261</v>
      </c>
      <c r="B1978" s="94" t="s">
        <v>4961</v>
      </c>
      <c r="C1978" s="62">
        <v>0</v>
      </c>
      <c r="D1978" s="44" t="s">
        <v>591</v>
      </c>
      <c r="E1978" s="63"/>
      <c r="F1978" s="44"/>
    </row>
    <row r="1979" spans="1:6" ht="20" customHeight="1">
      <c r="A1979" s="12" t="s">
        <v>4262</v>
      </c>
      <c r="B1979" s="94" t="s">
        <v>4962</v>
      </c>
      <c r="C1979" s="62">
        <v>0</v>
      </c>
      <c r="D1979" s="44" t="s">
        <v>591</v>
      </c>
      <c r="E1979" s="63"/>
      <c r="F1979" s="44"/>
    </row>
    <row r="1980" spans="1:6" ht="20" customHeight="1">
      <c r="A1980" s="12" t="s">
        <v>4263</v>
      </c>
      <c r="B1980" s="94" t="s">
        <v>4963</v>
      </c>
      <c r="C1980" s="62">
        <v>0</v>
      </c>
      <c r="D1980" s="44" t="s">
        <v>591</v>
      </c>
      <c r="E1980" s="63"/>
      <c r="F1980" s="44"/>
    </row>
    <row r="1981" spans="1:6" ht="20" customHeight="1">
      <c r="A1981" s="12" t="s">
        <v>4264</v>
      </c>
      <c r="B1981" s="94" t="s">
        <v>4964</v>
      </c>
      <c r="C1981" s="62">
        <v>0</v>
      </c>
      <c r="D1981" s="44" t="s">
        <v>591</v>
      </c>
      <c r="E1981" s="63"/>
      <c r="F1981" s="44"/>
    </row>
    <row r="1982" spans="1:6" ht="20" customHeight="1">
      <c r="A1982" s="12" t="s">
        <v>4265</v>
      </c>
      <c r="B1982" s="94" t="s">
        <v>4965</v>
      </c>
      <c r="C1982" s="62">
        <v>0</v>
      </c>
      <c r="D1982" s="44" t="s">
        <v>591</v>
      </c>
      <c r="E1982" s="63"/>
      <c r="F1982" s="44"/>
    </row>
    <row r="1983" spans="1:6" ht="20" customHeight="1">
      <c r="A1983" s="12" t="s">
        <v>4266</v>
      </c>
      <c r="B1983" s="94" t="s">
        <v>4966</v>
      </c>
      <c r="C1983" s="62">
        <v>0</v>
      </c>
      <c r="D1983" s="44" t="s">
        <v>591</v>
      </c>
      <c r="E1983" s="63"/>
      <c r="F1983" s="44"/>
    </row>
    <row r="1984" spans="1:6" ht="20" customHeight="1">
      <c r="A1984" s="12" t="s">
        <v>4267</v>
      </c>
      <c r="B1984" s="94" t="s">
        <v>4967</v>
      </c>
      <c r="C1984" s="62">
        <v>0</v>
      </c>
      <c r="D1984" s="44" t="s">
        <v>591</v>
      </c>
      <c r="E1984" s="63"/>
      <c r="F1984" s="44"/>
    </row>
    <row r="1985" spans="1:6" ht="20" customHeight="1">
      <c r="A1985" s="12" t="s">
        <v>4268</v>
      </c>
      <c r="B1985" s="94" t="s">
        <v>4968</v>
      </c>
      <c r="C1985" s="62">
        <v>0</v>
      </c>
      <c r="D1985" s="44" t="s">
        <v>591</v>
      </c>
      <c r="E1985" s="63"/>
      <c r="F1985" s="44"/>
    </row>
    <row r="1986" spans="1:6" ht="20" customHeight="1">
      <c r="A1986" s="12" t="s">
        <v>4269</v>
      </c>
      <c r="B1986" s="94" t="s">
        <v>4969</v>
      </c>
      <c r="C1986" s="62">
        <v>0</v>
      </c>
      <c r="D1986" s="44" t="s">
        <v>591</v>
      </c>
      <c r="E1986" s="63"/>
      <c r="F1986" s="44"/>
    </row>
    <row r="1987" spans="1:6" ht="20" customHeight="1">
      <c r="A1987" s="12" t="s">
        <v>4270</v>
      </c>
      <c r="B1987" s="94" t="s">
        <v>4970</v>
      </c>
      <c r="C1987" s="62">
        <v>0</v>
      </c>
      <c r="D1987" s="44" t="s">
        <v>591</v>
      </c>
      <c r="E1987" s="63"/>
      <c r="F1987" s="44"/>
    </row>
    <row r="1988" spans="1:6" ht="20" customHeight="1">
      <c r="A1988" s="12" t="s">
        <v>4271</v>
      </c>
      <c r="B1988" s="94" t="s">
        <v>4971</v>
      </c>
      <c r="C1988" s="62">
        <v>0</v>
      </c>
      <c r="D1988" s="44" t="s">
        <v>591</v>
      </c>
      <c r="E1988" s="63"/>
      <c r="F1988" s="44"/>
    </row>
    <row r="1989" spans="1:6" ht="20" customHeight="1">
      <c r="A1989" s="12" t="s">
        <v>4272</v>
      </c>
      <c r="B1989" s="94" t="s">
        <v>4972</v>
      </c>
      <c r="C1989" s="62">
        <v>0</v>
      </c>
      <c r="D1989" s="44" t="s">
        <v>591</v>
      </c>
      <c r="E1989" s="63"/>
      <c r="F1989" s="44"/>
    </row>
    <row r="1990" spans="1:6" ht="20" customHeight="1">
      <c r="A1990" s="12" t="s">
        <v>4273</v>
      </c>
      <c r="B1990" s="94" t="s">
        <v>4973</v>
      </c>
      <c r="C1990" s="62">
        <v>0</v>
      </c>
      <c r="D1990" s="44" t="s">
        <v>591</v>
      </c>
      <c r="E1990" s="63"/>
      <c r="F1990" s="44"/>
    </row>
    <row r="1991" spans="1:6" ht="20" customHeight="1">
      <c r="A1991" s="12" t="s">
        <v>4274</v>
      </c>
      <c r="B1991" s="94" t="s">
        <v>4974</v>
      </c>
      <c r="C1991" s="62">
        <v>0</v>
      </c>
      <c r="D1991" s="44" t="s">
        <v>591</v>
      </c>
      <c r="E1991" s="63"/>
      <c r="F1991" s="44"/>
    </row>
    <row r="1992" spans="1:6" ht="20" customHeight="1">
      <c r="A1992" s="12" t="s">
        <v>4275</v>
      </c>
      <c r="B1992" s="94" t="s">
        <v>4975</v>
      </c>
      <c r="C1992" s="62">
        <v>0</v>
      </c>
      <c r="D1992" s="44" t="s">
        <v>591</v>
      </c>
      <c r="E1992" s="63"/>
      <c r="F1992" s="44"/>
    </row>
    <row r="1993" spans="1:6" ht="20" customHeight="1">
      <c r="A1993" s="12" t="s">
        <v>4276</v>
      </c>
      <c r="B1993" s="94" t="s">
        <v>4976</v>
      </c>
      <c r="C1993" s="62">
        <v>0</v>
      </c>
      <c r="D1993" s="44" t="s">
        <v>591</v>
      </c>
      <c r="E1993" s="63"/>
      <c r="F1993" s="44"/>
    </row>
    <row r="1994" spans="1:6" ht="20" customHeight="1">
      <c r="A1994" s="12" t="s">
        <v>4277</v>
      </c>
      <c r="B1994" s="94" t="s">
        <v>4977</v>
      </c>
      <c r="C1994" s="62">
        <v>0</v>
      </c>
      <c r="D1994" s="44" t="s">
        <v>591</v>
      </c>
      <c r="E1994" s="63"/>
      <c r="F1994" s="44"/>
    </row>
    <row r="1995" spans="1:6" ht="20" customHeight="1">
      <c r="A1995" s="12" t="s">
        <v>4278</v>
      </c>
      <c r="B1995" s="94" t="s">
        <v>4978</v>
      </c>
      <c r="C1995" s="62">
        <v>0</v>
      </c>
      <c r="D1995" s="44" t="s">
        <v>591</v>
      </c>
      <c r="E1995" s="63"/>
      <c r="F1995" s="44"/>
    </row>
    <row r="1996" spans="1:6" ht="20" customHeight="1">
      <c r="A1996" s="12" t="s">
        <v>4279</v>
      </c>
      <c r="B1996" s="94" t="s">
        <v>4979</v>
      </c>
      <c r="C1996" s="62">
        <v>0</v>
      </c>
      <c r="D1996" s="44" t="s">
        <v>591</v>
      </c>
      <c r="E1996" s="63"/>
      <c r="F1996" s="44"/>
    </row>
    <row r="1997" spans="1:6" ht="20" customHeight="1">
      <c r="A1997" s="12" t="s">
        <v>4280</v>
      </c>
      <c r="B1997" s="94" t="s">
        <v>4980</v>
      </c>
      <c r="C1997" s="62">
        <v>0</v>
      </c>
      <c r="D1997" s="44" t="s">
        <v>591</v>
      </c>
      <c r="E1997" s="63"/>
      <c r="F1997" s="44"/>
    </row>
    <row r="1998" spans="1:6" ht="20" customHeight="1">
      <c r="A1998" s="12" t="s">
        <v>4281</v>
      </c>
      <c r="B1998" s="94" t="s">
        <v>4981</v>
      </c>
      <c r="C1998" s="62">
        <v>0</v>
      </c>
      <c r="D1998" s="44" t="s">
        <v>591</v>
      </c>
      <c r="E1998" s="63"/>
      <c r="F1998" s="44"/>
    </row>
    <row r="1999" spans="1:6" ht="20" customHeight="1">
      <c r="A1999" s="12" t="s">
        <v>4282</v>
      </c>
      <c r="B1999" s="94" t="s">
        <v>4982</v>
      </c>
      <c r="C1999" s="62">
        <v>0</v>
      </c>
      <c r="D1999" s="44" t="s">
        <v>591</v>
      </c>
      <c r="E1999" s="63"/>
      <c r="F1999" s="44"/>
    </row>
    <row r="2000" spans="1:6" ht="20" customHeight="1">
      <c r="A2000" s="12" t="s">
        <v>4283</v>
      </c>
      <c r="B2000" s="94" t="s">
        <v>4983</v>
      </c>
      <c r="C2000" s="62">
        <v>0</v>
      </c>
      <c r="D2000" s="44" t="s">
        <v>591</v>
      </c>
      <c r="E2000" s="63"/>
      <c r="F2000" s="44"/>
    </row>
    <row r="2001" spans="1:6" ht="20" customHeight="1">
      <c r="A2001" s="12" t="s">
        <v>4284</v>
      </c>
      <c r="B2001" s="94" t="s">
        <v>4984</v>
      </c>
      <c r="C2001" s="62">
        <v>0</v>
      </c>
      <c r="D2001" s="44" t="s">
        <v>591</v>
      </c>
      <c r="E2001" s="63"/>
      <c r="F2001" s="44"/>
    </row>
    <row r="2002" spans="1:6" ht="20" customHeight="1">
      <c r="A2002" s="12" t="s">
        <v>4285</v>
      </c>
      <c r="B2002" s="94" t="s">
        <v>4985</v>
      </c>
      <c r="C2002" s="62">
        <v>0</v>
      </c>
      <c r="D2002" s="44" t="s">
        <v>591</v>
      </c>
      <c r="E2002" s="63"/>
      <c r="F2002" s="44"/>
    </row>
    <row r="2003" spans="1:6" ht="20" customHeight="1">
      <c r="A2003" s="12" t="s">
        <v>4286</v>
      </c>
      <c r="B2003" s="94" t="s">
        <v>4986</v>
      </c>
      <c r="C2003" s="62">
        <v>0</v>
      </c>
      <c r="D2003" s="44" t="s">
        <v>591</v>
      </c>
      <c r="E2003" s="63"/>
      <c r="F2003" s="44"/>
    </row>
    <row r="2004" spans="1:6" ht="20" customHeight="1">
      <c r="A2004" s="12" t="s">
        <v>4287</v>
      </c>
      <c r="B2004" s="94" t="s">
        <v>4987</v>
      </c>
      <c r="C2004" s="62">
        <v>0</v>
      </c>
      <c r="D2004" s="44" t="s">
        <v>591</v>
      </c>
      <c r="E2004" s="63"/>
      <c r="F2004" s="44"/>
    </row>
    <row r="2005" spans="1:6" ht="20" customHeight="1">
      <c r="A2005" s="12" t="s">
        <v>4288</v>
      </c>
      <c r="B2005" s="94" t="s">
        <v>4988</v>
      </c>
      <c r="C2005" s="62">
        <v>0</v>
      </c>
      <c r="D2005" s="44" t="s">
        <v>591</v>
      </c>
      <c r="E2005" s="63"/>
      <c r="F2005" s="44"/>
    </row>
    <row r="2006" spans="1:6" ht="20" customHeight="1">
      <c r="A2006" s="12" t="s">
        <v>4289</v>
      </c>
      <c r="B2006" s="95" t="s">
        <v>4989</v>
      </c>
      <c r="C2006" s="38">
        <v>0</v>
      </c>
      <c r="D2006" s="31" t="s">
        <v>591</v>
      </c>
      <c r="E2006" s="35"/>
      <c r="F2006" s="31"/>
    </row>
    <row r="2007" spans="1:6" ht="20" customHeight="1">
      <c r="A2007" s="12" t="s">
        <v>4290</v>
      </c>
      <c r="B2007" s="95" t="s">
        <v>4990</v>
      </c>
      <c r="C2007" s="38">
        <v>0</v>
      </c>
      <c r="D2007" s="31" t="s">
        <v>591</v>
      </c>
      <c r="E2007" s="35"/>
      <c r="F2007" s="31"/>
    </row>
    <row r="2008" spans="1:6" ht="20" customHeight="1">
      <c r="A2008" s="12" t="s">
        <v>4291</v>
      </c>
      <c r="B2008" s="94" t="s">
        <v>4991</v>
      </c>
      <c r="C2008" s="62">
        <v>0</v>
      </c>
      <c r="D2008" s="44" t="s">
        <v>591</v>
      </c>
      <c r="E2008" s="67" t="s">
        <v>5462</v>
      </c>
      <c r="F2008" s="44"/>
    </row>
    <row r="2009" spans="1:6" ht="20" customHeight="1">
      <c r="A2009" s="12" t="s">
        <v>4292</v>
      </c>
      <c r="B2009" s="94" t="s">
        <v>4992</v>
      </c>
      <c r="C2009" s="62">
        <v>0</v>
      </c>
      <c r="D2009" s="44" t="s">
        <v>591</v>
      </c>
      <c r="E2009" s="63"/>
      <c r="F2009" s="44"/>
    </row>
    <row r="2010" spans="1:6" ht="20" customHeight="1">
      <c r="A2010" s="12" t="s">
        <v>4293</v>
      </c>
      <c r="B2010" s="94" t="s">
        <v>4993</v>
      </c>
      <c r="C2010" s="62">
        <v>0</v>
      </c>
      <c r="D2010" s="44" t="s">
        <v>591</v>
      </c>
      <c r="E2010" s="63"/>
      <c r="F2010" s="44"/>
    </row>
    <row r="2011" spans="1:6" ht="20" customHeight="1">
      <c r="A2011" s="12" t="s">
        <v>4294</v>
      </c>
      <c r="B2011" s="94" t="s">
        <v>4994</v>
      </c>
      <c r="C2011" s="62">
        <v>0</v>
      </c>
      <c r="D2011" s="44" t="s">
        <v>591</v>
      </c>
      <c r="E2011" s="63"/>
      <c r="F2011" s="44"/>
    </row>
    <row r="2012" spans="1:6" ht="20" customHeight="1">
      <c r="A2012" s="12" t="s">
        <v>4295</v>
      </c>
      <c r="B2012" s="95" t="s">
        <v>4995</v>
      </c>
      <c r="C2012" s="38">
        <v>0</v>
      </c>
      <c r="D2012" s="31" t="s">
        <v>591</v>
      </c>
      <c r="E2012" s="35"/>
      <c r="F2012" s="31"/>
    </row>
    <row r="2013" spans="1:6" ht="20" customHeight="1">
      <c r="A2013" s="12" t="s">
        <v>4296</v>
      </c>
      <c r="B2013" s="94" t="s">
        <v>4996</v>
      </c>
      <c r="C2013" s="62">
        <v>0</v>
      </c>
      <c r="D2013" s="44" t="s">
        <v>591</v>
      </c>
      <c r="E2013" s="63" t="s">
        <v>5463</v>
      </c>
      <c r="F2013" s="44"/>
    </row>
    <row r="2014" spans="1:6" ht="20" customHeight="1">
      <c r="A2014" s="12" t="s">
        <v>4297</v>
      </c>
      <c r="B2014" s="94" t="s">
        <v>4997</v>
      </c>
      <c r="C2014" s="62">
        <v>0</v>
      </c>
      <c r="D2014" s="44" t="s">
        <v>591</v>
      </c>
      <c r="E2014" s="67" t="s">
        <v>5464</v>
      </c>
      <c r="F2014" s="44"/>
    </row>
    <row r="2015" spans="1:6" ht="20" customHeight="1">
      <c r="A2015" s="12" t="s">
        <v>4298</v>
      </c>
      <c r="B2015" s="94" t="s">
        <v>4998</v>
      </c>
      <c r="C2015" s="62">
        <v>0</v>
      </c>
      <c r="D2015" s="44" t="s">
        <v>591</v>
      </c>
      <c r="E2015" s="67" t="s">
        <v>5465</v>
      </c>
      <c r="F2015" s="44"/>
    </row>
    <row r="2016" spans="1:6" ht="20" customHeight="1">
      <c r="A2016" s="12" t="s">
        <v>4299</v>
      </c>
      <c r="B2016" s="94" t="s">
        <v>4999</v>
      </c>
      <c r="C2016" s="62">
        <v>0</v>
      </c>
      <c r="D2016" s="44" t="s">
        <v>591</v>
      </c>
      <c r="E2016" s="67" t="s">
        <v>5466</v>
      </c>
      <c r="F2016" s="44"/>
    </row>
    <row r="2017" spans="1:6" ht="20" customHeight="1">
      <c r="A2017" s="12" t="s">
        <v>4300</v>
      </c>
      <c r="B2017" s="95" t="s">
        <v>5000</v>
      </c>
      <c r="C2017" s="38">
        <v>0</v>
      </c>
      <c r="D2017" s="31" t="s">
        <v>591</v>
      </c>
      <c r="E2017" s="70" t="s">
        <v>5467</v>
      </c>
      <c r="F2017" s="31"/>
    </row>
    <row r="2018" spans="1:6" ht="20" customHeight="1">
      <c r="A2018" s="12" t="s">
        <v>4301</v>
      </c>
      <c r="B2018" s="94" t="s">
        <v>5001</v>
      </c>
      <c r="C2018" s="62">
        <v>0</v>
      </c>
      <c r="D2018" s="44" t="s">
        <v>591</v>
      </c>
      <c r="E2018" s="63"/>
      <c r="F2018" s="44"/>
    </row>
    <row r="2019" spans="1:6" ht="20" customHeight="1">
      <c r="A2019" s="12" t="s">
        <v>4302</v>
      </c>
      <c r="B2019" s="94" t="s">
        <v>5002</v>
      </c>
      <c r="C2019" s="62">
        <v>0</v>
      </c>
      <c r="D2019" s="44" t="s">
        <v>591</v>
      </c>
      <c r="E2019" s="71" t="s">
        <v>5468</v>
      </c>
      <c r="F2019" s="44"/>
    </row>
    <row r="2020" spans="1:6" ht="20" customHeight="1">
      <c r="A2020" s="12" t="s">
        <v>4303</v>
      </c>
      <c r="B2020" s="94" t="s">
        <v>5003</v>
      </c>
      <c r="C2020" s="62">
        <v>0</v>
      </c>
      <c r="D2020" s="44" t="s">
        <v>591</v>
      </c>
      <c r="E2020" s="69" t="s">
        <v>5469</v>
      </c>
      <c r="F2020" s="44"/>
    </row>
    <row r="2021" spans="1:6" ht="20" customHeight="1">
      <c r="A2021" s="12" t="s">
        <v>4304</v>
      </c>
      <c r="B2021" s="94" t="s">
        <v>5004</v>
      </c>
      <c r="C2021" s="62">
        <v>0</v>
      </c>
      <c r="D2021" s="44" t="s">
        <v>591</v>
      </c>
      <c r="E2021" s="63" t="s">
        <v>7536</v>
      </c>
      <c r="F2021" s="44"/>
    </row>
    <row r="2022" spans="1:6" ht="20" customHeight="1">
      <c r="A2022" s="12" t="s">
        <v>4305</v>
      </c>
      <c r="B2022" s="94" t="s">
        <v>5005</v>
      </c>
      <c r="C2022" s="62">
        <v>0</v>
      </c>
      <c r="D2022" s="44" t="s">
        <v>591</v>
      </c>
      <c r="E2022" s="63" t="s">
        <v>7537</v>
      </c>
      <c r="F2022" s="44"/>
    </row>
    <row r="2023" spans="1:6" ht="20" customHeight="1">
      <c r="A2023" s="12" t="s">
        <v>4306</v>
      </c>
      <c r="B2023" s="94" t="s">
        <v>5006</v>
      </c>
      <c r="C2023" s="62">
        <v>0</v>
      </c>
      <c r="D2023" s="44" t="s">
        <v>591</v>
      </c>
      <c r="E2023" s="63" t="s">
        <v>7673</v>
      </c>
      <c r="F2023" s="44"/>
    </row>
    <row r="2024" spans="1:6" ht="20" customHeight="1">
      <c r="A2024" s="12" t="s">
        <v>4307</v>
      </c>
      <c r="B2024" s="94" t="s">
        <v>5007</v>
      </c>
      <c r="C2024" s="62">
        <v>0</v>
      </c>
      <c r="D2024" s="44" t="s">
        <v>591</v>
      </c>
      <c r="E2024" s="63" t="s">
        <v>7577</v>
      </c>
      <c r="F2024" s="44"/>
    </row>
    <row r="2025" spans="1:6" ht="20" customHeight="1">
      <c r="A2025" s="12" t="s">
        <v>4308</v>
      </c>
      <c r="B2025" s="94" t="s">
        <v>5008</v>
      </c>
      <c r="C2025" s="62">
        <v>0</v>
      </c>
      <c r="D2025" s="44" t="s">
        <v>591</v>
      </c>
      <c r="E2025" s="63"/>
      <c r="F2025" s="44"/>
    </row>
    <row r="2026" spans="1:6" ht="20" customHeight="1">
      <c r="A2026" s="12" t="s">
        <v>4309</v>
      </c>
      <c r="B2026" s="94" t="s">
        <v>5009</v>
      </c>
      <c r="C2026" s="62">
        <v>0</v>
      </c>
      <c r="D2026" s="44" t="s">
        <v>591</v>
      </c>
      <c r="E2026" s="63"/>
      <c r="F2026" s="44"/>
    </row>
    <row r="2027" spans="1:6" ht="20" customHeight="1">
      <c r="A2027" s="12" t="s">
        <v>4310</v>
      </c>
      <c r="B2027" s="94" t="s">
        <v>5010</v>
      </c>
      <c r="C2027" s="62">
        <v>0</v>
      </c>
      <c r="D2027" s="44" t="s">
        <v>591</v>
      </c>
      <c r="E2027" s="63"/>
      <c r="F2027" s="44"/>
    </row>
    <row r="2028" spans="1:6" ht="20" customHeight="1">
      <c r="A2028" s="12" t="s">
        <v>4311</v>
      </c>
      <c r="B2028" s="94" t="s">
        <v>5011</v>
      </c>
      <c r="C2028" s="62">
        <v>0</v>
      </c>
      <c r="D2028" s="44" t="s">
        <v>591</v>
      </c>
      <c r="E2028" s="63"/>
      <c r="F2028" s="44"/>
    </row>
    <row r="2029" spans="1:6" ht="20" customHeight="1">
      <c r="A2029" s="12" t="s">
        <v>4312</v>
      </c>
      <c r="B2029" s="94" t="s">
        <v>5012</v>
      </c>
      <c r="C2029" s="62">
        <v>0</v>
      </c>
      <c r="D2029" s="44" t="s">
        <v>591</v>
      </c>
      <c r="E2029" s="63"/>
      <c r="F2029" s="44"/>
    </row>
    <row r="2030" spans="1:6" ht="20" customHeight="1">
      <c r="A2030" s="12" t="s">
        <v>4313</v>
      </c>
      <c r="B2030" s="94" t="s">
        <v>5013</v>
      </c>
      <c r="C2030" s="62">
        <v>0</v>
      </c>
      <c r="D2030" s="44" t="s">
        <v>591</v>
      </c>
      <c r="E2030" s="63"/>
      <c r="F2030" s="44"/>
    </row>
    <row r="2031" spans="1:6" ht="20" customHeight="1">
      <c r="A2031" s="12" t="s">
        <v>4314</v>
      </c>
      <c r="B2031" s="94" t="s">
        <v>5014</v>
      </c>
      <c r="C2031" s="62">
        <v>0</v>
      </c>
      <c r="D2031" s="44" t="s">
        <v>591</v>
      </c>
      <c r="E2031" s="63"/>
      <c r="F2031" s="44"/>
    </row>
    <row r="2032" spans="1:6" ht="20" customHeight="1">
      <c r="A2032" s="12" t="s">
        <v>4315</v>
      </c>
      <c r="B2032" s="94" t="s">
        <v>5015</v>
      </c>
      <c r="C2032" s="62">
        <v>0</v>
      </c>
      <c r="D2032" s="44" t="s">
        <v>591</v>
      </c>
      <c r="E2032" s="63"/>
      <c r="F2032" s="44"/>
    </row>
    <row r="2033" spans="1:6" ht="20" customHeight="1">
      <c r="A2033" s="12" t="s">
        <v>4316</v>
      </c>
      <c r="B2033" s="94" t="s">
        <v>5016</v>
      </c>
      <c r="C2033" s="62">
        <v>0</v>
      </c>
      <c r="D2033" s="44" t="s">
        <v>591</v>
      </c>
      <c r="E2033" s="63"/>
      <c r="F2033" s="44"/>
    </row>
    <row r="2034" spans="1:6" ht="20" customHeight="1">
      <c r="A2034" s="12" t="s">
        <v>4317</v>
      </c>
      <c r="B2034" s="94" t="s">
        <v>5017</v>
      </c>
      <c r="C2034" s="62">
        <v>0</v>
      </c>
      <c r="D2034" s="44" t="s">
        <v>591</v>
      </c>
      <c r="E2034" s="63"/>
      <c r="F2034" s="44"/>
    </row>
    <row r="2035" spans="1:6" ht="20" customHeight="1">
      <c r="A2035" s="12" t="s">
        <v>4318</v>
      </c>
      <c r="B2035" s="94" t="s">
        <v>5018</v>
      </c>
      <c r="C2035" s="62">
        <v>0</v>
      </c>
      <c r="D2035" s="44" t="s">
        <v>591</v>
      </c>
      <c r="E2035" s="63"/>
      <c r="F2035" s="44"/>
    </row>
    <row r="2036" spans="1:6" ht="20" customHeight="1">
      <c r="A2036" s="12" t="s">
        <v>4319</v>
      </c>
      <c r="B2036" s="94" t="s">
        <v>5019</v>
      </c>
      <c r="C2036" s="62">
        <v>0</v>
      </c>
      <c r="D2036" s="44" t="s">
        <v>591</v>
      </c>
      <c r="E2036" s="63"/>
      <c r="F2036" s="44"/>
    </row>
    <row r="2037" spans="1:6" ht="20" customHeight="1">
      <c r="A2037" s="12" t="s">
        <v>4320</v>
      </c>
      <c r="B2037" s="94" t="s">
        <v>5020</v>
      </c>
      <c r="C2037" s="62">
        <v>0</v>
      </c>
      <c r="D2037" s="44" t="s">
        <v>591</v>
      </c>
      <c r="E2037" s="63"/>
      <c r="F2037" s="44"/>
    </row>
    <row r="2038" spans="1:6" ht="20" customHeight="1">
      <c r="A2038" s="12" t="s">
        <v>4321</v>
      </c>
      <c r="B2038" s="94" t="s">
        <v>5021</v>
      </c>
      <c r="C2038" s="62">
        <v>0</v>
      </c>
      <c r="D2038" s="44" t="s">
        <v>591</v>
      </c>
      <c r="E2038" s="63"/>
      <c r="F2038" s="44"/>
    </row>
    <row r="2039" spans="1:6" ht="20" customHeight="1">
      <c r="A2039" s="12" t="s">
        <v>4322</v>
      </c>
      <c r="B2039" s="94" t="s">
        <v>5022</v>
      </c>
      <c r="C2039" s="62">
        <v>0</v>
      </c>
      <c r="D2039" s="44" t="s">
        <v>591</v>
      </c>
      <c r="E2039" s="63"/>
      <c r="F2039" s="44"/>
    </row>
    <row r="2040" spans="1:6" ht="20" customHeight="1">
      <c r="A2040" s="12" t="s">
        <v>4323</v>
      </c>
      <c r="B2040" s="94" t="s">
        <v>5023</v>
      </c>
      <c r="C2040" s="62">
        <v>0</v>
      </c>
      <c r="D2040" s="44" t="s">
        <v>591</v>
      </c>
      <c r="E2040" s="63"/>
      <c r="F2040" s="44"/>
    </row>
    <row r="2041" spans="1:6" ht="20" customHeight="1">
      <c r="A2041" s="12" t="s">
        <v>4324</v>
      </c>
      <c r="B2041" s="94" t="s">
        <v>5024</v>
      </c>
      <c r="C2041" s="62">
        <v>0</v>
      </c>
      <c r="D2041" s="44" t="s">
        <v>591</v>
      </c>
      <c r="E2041" s="63"/>
      <c r="F2041" s="44"/>
    </row>
    <row r="2042" spans="1:6" ht="20" customHeight="1">
      <c r="A2042" s="12" t="s">
        <v>4325</v>
      </c>
      <c r="B2042" s="94" t="s">
        <v>5025</v>
      </c>
      <c r="C2042" s="62">
        <v>0</v>
      </c>
      <c r="D2042" s="44" t="s">
        <v>591</v>
      </c>
      <c r="E2042" s="63"/>
      <c r="F2042" s="44"/>
    </row>
    <row r="2043" spans="1:6" ht="20" customHeight="1">
      <c r="A2043" s="12" t="s">
        <v>4326</v>
      </c>
      <c r="B2043" s="94" t="s">
        <v>5026</v>
      </c>
      <c r="C2043" s="62">
        <v>0</v>
      </c>
      <c r="D2043" s="44" t="s">
        <v>591</v>
      </c>
      <c r="E2043" s="63"/>
      <c r="F2043" s="44"/>
    </row>
    <row r="2044" spans="1:6" ht="20" customHeight="1">
      <c r="A2044" s="12" t="s">
        <v>4327</v>
      </c>
      <c r="B2044" s="94" t="s">
        <v>5027</v>
      </c>
      <c r="C2044" s="62">
        <v>0</v>
      </c>
      <c r="D2044" s="44" t="s">
        <v>591</v>
      </c>
      <c r="E2044" s="63"/>
      <c r="F2044" s="44"/>
    </row>
    <row r="2045" spans="1:6" ht="20" customHeight="1">
      <c r="A2045" s="12" t="s">
        <v>4328</v>
      </c>
      <c r="B2045" s="94" t="s">
        <v>5028</v>
      </c>
      <c r="C2045" s="62">
        <v>0</v>
      </c>
      <c r="D2045" s="44" t="s">
        <v>591</v>
      </c>
      <c r="E2045" s="63"/>
      <c r="F2045" s="44"/>
    </row>
    <row r="2046" spans="1:6" ht="20" customHeight="1">
      <c r="A2046" s="12" t="s">
        <v>4329</v>
      </c>
      <c r="B2046" s="94" t="s">
        <v>5029</v>
      </c>
      <c r="C2046" s="62">
        <v>0</v>
      </c>
      <c r="D2046" s="44" t="s">
        <v>591</v>
      </c>
      <c r="E2046" s="63"/>
      <c r="F2046" s="44"/>
    </row>
    <row r="2047" spans="1:6" ht="20" customHeight="1">
      <c r="A2047" s="12" t="s">
        <v>4330</v>
      </c>
      <c r="B2047" s="94" t="s">
        <v>5030</v>
      </c>
      <c r="C2047" s="62">
        <v>0</v>
      </c>
      <c r="D2047" s="44" t="s">
        <v>591</v>
      </c>
      <c r="E2047" s="63"/>
      <c r="F2047" s="44"/>
    </row>
    <row r="2048" spans="1:6" ht="20" customHeight="1">
      <c r="A2048" s="12" t="s">
        <v>4331</v>
      </c>
      <c r="B2048" s="94" t="s">
        <v>5031</v>
      </c>
      <c r="C2048" s="62">
        <v>0</v>
      </c>
      <c r="D2048" s="44" t="s">
        <v>591</v>
      </c>
      <c r="E2048" s="63"/>
      <c r="F2048" s="44"/>
    </row>
    <row r="2049" spans="1:6" ht="20" customHeight="1">
      <c r="A2049" s="12" t="s">
        <v>4332</v>
      </c>
      <c r="B2049" s="94" t="s">
        <v>5032</v>
      </c>
      <c r="C2049" s="62">
        <v>0</v>
      </c>
      <c r="D2049" s="44" t="s">
        <v>591</v>
      </c>
      <c r="E2049" s="63"/>
      <c r="F2049" s="44"/>
    </row>
    <row r="2050" spans="1:6" ht="20" customHeight="1">
      <c r="A2050" s="12" t="s">
        <v>4333</v>
      </c>
      <c r="B2050" s="94" t="s">
        <v>5033</v>
      </c>
      <c r="C2050" s="62">
        <v>0</v>
      </c>
      <c r="D2050" s="44" t="s">
        <v>591</v>
      </c>
      <c r="E2050" s="63"/>
      <c r="F2050" s="44"/>
    </row>
    <row r="2051" spans="1:6" ht="20" customHeight="1">
      <c r="A2051" s="12" t="s">
        <v>4334</v>
      </c>
      <c r="B2051" s="94" t="s">
        <v>5034</v>
      </c>
      <c r="C2051" s="62">
        <v>0</v>
      </c>
      <c r="D2051" s="44" t="s">
        <v>591</v>
      </c>
      <c r="E2051" s="63"/>
      <c r="F2051" s="44"/>
    </row>
    <row r="2052" spans="1:6" ht="20" customHeight="1">
      <c r="A2052" s="12" t="s">
        <v>4335</v>
      </c>
      <c r="B2052" s="94" t="s">
        <v>5035</v>
      </c>
      <c r="C2052" s="62">
        <v>0</v>
      </c>
      <c r="D2052" s="44" t="s">
        <v>591</v>
      </c>
      <c r="E2052" s="63"/>
      <c r="F2052" s="44"/>
    </row>
    <row r="2053" spans="1:6" ht="20" customHeight="1">
      <c r="A2053" s="12" t="s">
        <v>4336</v>
      </c>
      <c r="B2053" s="94" t="s">
        <v>5036</v>
      </c>
      <c r="C2053" s="62">
        <v>0</v>
      </c>
      <c r="D2053" s="44" t="s">
        <v>591</v>
      </c>
      <c r="E2053" s="63"/>
      <c r="F2053" s="44"/>
    </row>
    <row r="2054" spans="1:6" ht="20" customHeight="1">
      <c r="A2054" s="12" t="s">
        <v>4337</v>
      </c>
      <c r="B2054" s="95" t="s">
        <v>5037</v>
      </c>
      <c r="C2054" s="38">
        <v>0</v>
      </c>
      <c r="D2054" s="31" t="s">
        <v>591</v>
      </c>
      <c r="E2054" s="35"/>
      <c r="F2054" s="31"/>
    </row>
    <row r="2055" spans="1:6" ht="20" customHeight="1" thickBot="1">
      <c r="A2055" s="12" t="s">
        <v>4338</v>
      </c>
      <c r="B2055" s="96" t="s">
        <v>5038</v>
      </c>
      <c r="C2055" s="86">
        <v>0</v>
      </c>
      <c r="D2055" s="85" t="s">
        <v>591</v>
      </c>
      <c r="E2055" s="87"/>
      <c r="F2055" s="85"/>
    </row>
    <row r="2056" spans="1:6" ht="20" customHeight="1">
      <c r="A2056" s="12" t="s">
        <v>4339</v>
      </c>
      <c r="B2056" s="97" t="s">
        <v>5039</v>
      </c>
      <c r="C2056" s="9">
        <v>0</v>
      </c>
      <c r="D2056" s="6" t="s">
        <v>1041</v>
      </c>
    </row>
    <row r="2057" spans="1:6" ht="20" customHeight="1">
      <c r="A2057" s="12" t="s">
        <v>4340</v>
      </c>
      <c r="B2057" s="97" t="s">
        <v>5040</v>
      </c>
      <c r="C2057" s="9">
        <v>0</v>
      </c>
      <c r="D2057" s="6" t="s">
        <v>1041</v>
      </c>
    </row>
    <row r="2058" spans="1:6" ht="20" customHeight="1">
      <c r="A2058" s="12" t="s">
        <v>4341</v>
      </c>
      <c r="B2058" s="97" t="s">
        <v>5041</v>
      </c>
      <c r="C2058" s="9">
        <v>0</v>
      </c>
      <c r="D2058" s="6" t="s">
        <v>1064</v>
      </c>
    </row>
    <row r="2059" spans="1:6" ht="20" customHeight="1">
      <c r="A2059" s="12" t="s">
        <v>4342</v>
      </c>
      <c r="B2059" s="97" t="s">
        <v>5042</v>
      </c>
      <c r="C2059" s="9">
        <v>0</v>
      </c>
      <c r="D2059" s="6" t="s">
        <v>1064</v>
      </c>
    </row>
    <row r="2060" spans="1:6" ht="20" customHeight="1">
      <c r="A2060" s="12" t="s">
        <v>4343</v>
      </c>
      <c r="B2060" s="97" t="s">
        <v>5043</v>
      </c>
      <c r="C2060" s="9">
        <v>0</v>
      </c>
      <c r="D2060" s="6" t="s">
        <v>221</v>
      </c>
    </row>
    <row r="2061" spans="1:6" ht="20" customHeight="1">
      <c r="A2061" s="12" t="s">
        <v>4344</v>
      </c>
      <c r="B2061" s="110" t="s">
        <v>5044</v>
      </c>
      <c r="C2061" s="62">
        <v>0</v>
      </c>
      <c r="D2061" s="44" t="s">
        <v>591</v>
      </c>
      <c r="E2061" s="63"/>
      <c r="F2061" s="44"/>
    </row>
    <row r="2062" spans="1:6" ht="20" customHeight="1">
      <c r="A2062" s="12" t="s">
        <v>4345</v>
      </c>
      <c r="B2062" s="110" t="s">
        <v>7422</v>
      </c>
      <c r="C2062" s="62">
        <v>0</v>
      </c>
      <c r="D2062" s="44" t="s">
        <v>591</v>
      </c>
      <c r="E2062" s="63"/>
      <c r="F2062" s="44"/>
    </row>
    <row r="2063" spans="1:6" ht="20" customHeight="1">
      <c r="A2063" s="12" t="s">
        <v>4346</v>
      </c>
      <c r="B2063" s="110" t="s">
        <v>5045</v>
      </c>
      <c r="C2063" s="62">
        <v>0</v>
      </c>
      <c r="D2063" s="44" t="s">
        <v>591</v>
      </c>
      <c r="E2063" s="63"/>
      <c r="F2063" s="44"/>
    </row>
    <row r="2064" spans="1:6" ht="20" customHeight="1">
      <c r="A2064" s="12" t="s">
        <v>4347</v>
      </c>
      <c r="B2064" s="110" t="s">
        <v>5046</v>
      </c>
      <c r="C2064" s="62">
        <v>0</v>
      </c>
      <c r="D2064" s="44" t="s">
        <v>7420</v>
      </c>
      <c r="E2064" s="63"/>
      <c r="F2064" s="44"/>
    </row>
    <row r="2065" spans="1:6" ht="20" customHeight="1">
      <c r="A2065" s="12" t="s">
        <v>4348</v>
      </c>
      <c r="B2065" s="89" t="s">
        <v>7356</v>
      </c>
      <c r="C2065" s="62">
        <v>0</v>
      </c>
      <c r="D2065" s="44" t="s">
        <v>7380</v>
      </c>
      <c r="E2065" s="63" t="s">
        <v>7396</v>
      </c>
      <c r="F2065" s="44"/>
    </row>
    <row r="2066" spans="1:6" ht="20" customHeight="1">
      <c r="A2066" s="12" t="s">
        <v>4349</v>
      </c>
      <c r="B2066" s="89" t="s">
        <v>7357</v>
      </c>
      <c r="C2066" s="62">
        <v>0</v>
      </c>
      <c r="D2066" s="44" t="s">
        <v>591</v>
      </c>
      <c r="E2066" s="63" t="s">
        <v>7397</v>
      </c>
      <c r="F2066" s="44"/>
    </row>
    <row r="2067" spans="1:6" ht="20" customHeight="1">
      <c r="A2067" s="12" t="s">
        <v>4350</v>
      </c>
      <c r="B2067" s="89" t="s">
        <v>7358</v>
      </c>
      <c r="C2067" s="62">
        <v>0</v>
      </c>
      <c r="D2067" s="44" t="s">
        <v>591</v>
      </c>
      <c r="E2067" s="63" t="s">
        <v>7578</v>
      </c>
      <c r="F2067" s="44"/>
    </row>
    <row r="2068" spans="1:6" ht="20" customHeight="1">
      <c r="A2068" s="12" t="s">
        <v>4351</v>
      </c>
      <c r="B2068" s="89" t="s">
        <v>7359</v>
      </c>
      <c r="C2068" s="62">
        <v>0</v>
      </c>
      <c r="D2068" s="44" t="s">
        <v>591</v>
      </c>
      <c r="E2068" s="63" t="s">
        <v>7579</v>
      </c>
      <c r="F2068" s="44"/>
    </row>
    <row r="2069" spans="1:6" ht="20" customHeight="1">
      <c r="A2069" s="12" t="s">
        <v>4352</v>
      </c>
      <c r="B2069" s="89" t="s">
        <v>7394</v>
      </c>
      <c r="C2069" s="62">
        <v>0</v>
      </c>
      <c r="D2069" s="44" t="s">
        <v>591</v>
      </c>
      <c r="E2069" s="63"/>
      <c r="F2069" s="44"/>
    </row>
    <row r="2070" spans="1:6" ht="20" customHeight="1">
      <c r="A2070" s="12" t="s">
        <v>4353</v>
      </c>
      <c r="B2070" s="94" t="s">
        <v>7360</v>
      </c>
      <c r="C2070" s="62">
        <v>0</v>
      </c>
      <c r="D2070" s="44" t="s">
        <v>591</v>
      </c>
      <c r="E2070" s="63" t="s">
        <v>7398</v>
      </c>
      <c r="F2070" s="44"/>
    </row>
    <row r="2071" spans="1:6" ht="20" customHeight="1">
      <c r="A2071" s="12" t="s">
        <v>4354</v>
      </c>
      <c r="B2071" s="94" t="s">
        <v>7361</v>
      </c>
      <c r="C2071" s="62">
        <v>0</v>
      </c>
      <c r="D2071" s="44" t="s">
        <v>591</v>
      </c>
      <c r="E2071" s="63" t="s">
        <v>7399</v>
      </c>
      <c r="F2071" s="44"/>
    </row>
    <row r="2072" spans="1:6" ht="20" customHeight="1">
      <c r="A2072" s="12" t="s">
        <v>4355</v>
      </c>
      <c r="B2072" s="94" t="s">
        <v>7362</v>
      </c>
      <c r="C2072" s="62">
        <v>0</v>
      </c>
      <c r="D2072" s="44" t="s">
        <v>591</v>
      </c>
      <c r="E2072" s="63" t="s">
        <v>7580</v>
      </c>
      <c r="F2072" s="44"/>
    </row>
    <row r="2073" spans="1:6" ht="20" customHeight="1">
      <c r="A2073" s="12" t="s">
        <v>4356</v>
      </c>
      <c r="B2073" s="94" t="s">
        <v>7363</v>
      </c>
      <c r="C2073" s="62">
        <v>0</v>
      </c>
      <c r="D2073" s="44" t="s">
        <v>591</v>
      </c>
      <c r="E2073" s="63" t="s">
        <v>7581</v>
      </c>
      <c r="F2073" s="44"/>
    </row>
    <row r="2074" spans="1:6" ht="20" customHeight="1">
      <c r="A2074" s="12" t="s">
        <v>4357</v>
      </c>
      <c r="B2074" s="94" t="s">
        <v>7395</v>
      </c>
      <c r="C2074" s="62">
        <v>0</v>
      </c>
      <c r="D2074" s="44" t="s">
        <v>591</v>
      </c>
      <c r="E2074" s="63"/>
      <c r="F2074" s="44"/>
    </row>
    <row r="2075" spans="1:6" ht="20" customHeight="1">
      <c r="A2075" s="12" t="s">
        <v>4358</v>
      </c>
      <c r="B2075" s="44" t="s">
        <v>7459</v>
      </c>
      <c r="C2075" s="62">
        <v>0</v>
      </c>
      <c r="D2075" s="44" t="s">
        <v>7455</v>
      </c>
      <c r="E2075" s="63" t="s">
        <v>7460</v>
      </c>
      <c r="F2075" s="44"/>
    </row>
    <row r="2076" spans="1:6" ht="20" customHeight="1">
      <c r="A2076" s="12" t="s">
        <v>4359</v>
      </c>
      <c r="B2076" s="44" t="s">
        <v>7813</v>
      </c>
      <c r="C2076" s="62">
        <v>0</v>
      </c>
      <c r="D2076" s="44" t="s">
        <v>82</v>
      </c>
      <c r="E2076" s="63"/>
      <c r="F2076" s="44"/>
    </row>
    <row r="2077" spans="1:6" ht="20" customHeight="1">
      <c r="A2077" s="12" t="s">
        <v>4360</v>
      </c>
      <c r="B2077" s="44" t="s">
        <v>7814</v>
      </c>
      <c r="C2077" s="62">
        <v>0</v>
      </c>
      <c r="D2077" s="44" t="s">
        <v>82</v>
      </c>
      <c r="E2077" s="63"/>
      <c r="F2077" s="44"/>
    </row>
    <row r="2078" spans="1:6" ht="20" customHeight="1">
      <c r="A2078" s="12" t="s">
        <v>4361</v>
      </c>
      <c r="B2078" s="44" t="s">
        <v>1362</v>
      </c>
      <c r="C2078" s="62"/>
      <c r="D2078" s="44"/>
      <c r="E2078" s="63"/>
      <c r="F2078" s="44"/>
    </row>
    <row r="2079" spans="1:6" ht="20" customHeight="1">
      <c r="A2079" s="12" t="s">
        <v>4362</v>
      </c>
      <c r="B2079" s="44" t="s">
        <v>1362</v>
      </c>
      <c r="C2079" s="62"/>
      <c r="D2079" s="44"/>
      <c r="E2079" s="63"/>
      <c r="F2079" s="44"/>
    </row>
    <row r="2080" spans="1:6" ht="20" customHeight="1">
      <c r="A2080" s="12" t="s">
        <v>4363</v>
      </c>
      <c r="B2080" s="44" t="s">
        <v>1362</v>
      </c>
      <c r="C2080" s="62"/>
      <c r="D2080" s="44"/>
      <c r="E2080" s="63"/>
      <c r="F2080" s="44"/>
    </row>
    <row r="2081" spans="1:6" ht="20" customHeight="1">
      <c r="A2081" s="12" t="s">
        <v>4364</v>
      </c>
      <c r="B2081" s="44" t="s">
        <v>1362</v>
      </c>
      <c r="C2081" s="62"/>
      <c r="D2081" s="44"/>
      <c r="E2081" s="63"/>
      <c r="F2081" s="44"/>
    </row>
    <row r="2082" spans="1:6" ht="20" customHeight="1">
      <c r="A2082" s="12" t="s">
        <v>4365</v>
      </c>
      <c r="B2082" s="44" t="s">
        <v>1362</v>
      </c>
      <c r="C2082" s="62"/>
      <c r="D2082" s="44"/>
      <c r="E2082" s="63"/>
      <c r="F2082" s="44"/>
    </row>
    <row r="2083" spans="1:6" ht="20" customHeight="1">
      <c r="A2083" s="12" t="s">
        <v>4366</v>
      </c>
      <c r="B2083" s="44" t="s">
        <v>1362</v>
      </c>
      <c r="C2083" s="62"/>
      <c r="D2083" s="44"/>
      <c r="E2083" s="63"/>
      <c r="F2083" s="44"/>
    </row>
    <row r="2084" spans="1:6" ht="20" customHeight="1">
      <c r="A2084" s="12" t="s">
        <v>4367</v>
      </c>
      <c r="B2084" s="44" t="s">
        <v>1362</v>
      </c>
      <c r="C2084" s="62"/>
      <c r="D2084" s="44"/>
      <c r="E2084" s="63"/>
      <c r="F2084" s="44"/>
    </row>
    <row r="2085" spans="1:6" ht="20" customHeight="1">
      <c r="A2085" s="12" t="s">
        <v>4368</v>
      </c>
      <c r="B2085" s="44" t="s">
        <v>1362</v>
      </c>
      <c r="C2085" s="62"/>
      <c r="D2085" s="44"/>
      <c r="E2085" s="63"/>
      <c r="F2085" s="44"/>
    </row>
    <row r="2086" spans="1:6" ht="20" customHeight="1">
      <c r="A2086" s="12" t="s">
        <v>4369</v>
      </c>
      <c r="B2086" s="44" t="s">
        <v>1362</v>
      </c>
      <c r="C2086" s="62"/>
      <c r="D2086" s="44"/>
      <c r="E2086" s="63"/>
      <c r="F2086" s="44"/>
    </row>
    <row r="2087" spans="1:6" ht="20" customHeight="1">
      <c r="A2087" s="12" t="s">
        <v>4370</v>
      </c>
      <c r="B2087" s="44" t="s">
        <v>1362</v>
      </c>
      <c r="C2087" s="62"/>
      <c r="D2087" s="44"/>
      <c r="E2087" s="63"/>
      <c r="F2087" s="44"/>
    </row>
    <row r="2088" spans="1:6" ht="20" customHeight="1">
      <c r="A2088" s="12" t="s">
        <v>4371</v>
      </c>
      <c r="B2088" s="44" t="s">
        <v>1362</v>
      </c>
      <c r="C2088" s="62"/>
      <c r="D2088" s="44"/>
      <c r="E2088" s="63"/>
      <c r="F2088" s="44"/>
    </row>
    <row r="2089" spans="1:6" ht="20" customHeight="1">
      <c r="A2089" s="12" t="s">
        <v>4372</v>
      </c>
      <c r="B2089" s="44" t="s">
        <v>1362</v>
      </c>
      <c r="C2089" s="62"/>
      <c r="D2089" s="44"/>
      <c r="E2089" s="63"/>
      <c r="F2089" s="44"/>
    </row>
    <row r="2090" spans="1:6" ht="20" customHeight="1">
      <c r="A2090" s="12" t="s">
        <v>4373</v>
      </c>
      <c r="B2090" s="44" t="s">
        <v>1362</v>
      </c>
      <c r="C2090" s="62"/>
      <c r="D2090" s="44"/>
      <c r="E2090" s="63"/>
      <c r="F2090" s="44"/>
    </row>
    <row r="2091" spans="1:6" ht="20" customHeight="1">
      <c r="A2091" s="12" t="s">
        <v>4374</v>
      </c>
      <c r="B2091" s="44" t="s">
        <v>1362</v>
      </c>
      <c r="C2091" s="62"/>
      <c r="D2091" s="44"/>
      <c r="E2091" s="63"/>
      <c r="F2091" s="44"/>
    </row>
    <row r="2092" spans="1:6" ht="20" customHeight="1">
      <c r="A2092" s="12" t="s">
        <v>4375</v>
      </c>
      <c r="B2092" s="44" t="s">
        <v>1362</v>
      </c>
      <c r="C2092" s="62"/>
      <c r="D2092" s="44"/>
      <c r="E2092" s="63"/>
      <c r="F2092" s="44"/>
    </row>
    <row r="2093" spans="1:6" ht="20" customHeight="1">
      <c r="A2093" s="12" t="s">
        <v>4376</v>
      </c>
      <c r="B2093" s="44" t="s">
        <v>1362</v>
      </c>
      <c r="C2093" s="62"/>
      <c r="D2093" s="44"/>
      <c r="E2093" s="63"/>
      <c r="F2093" s="44"/>
    </row>
    <row r="2094" spans="1:6" ht="20" customHeight="1">
      <c r="A2094" s="12" t="s">
        <v>4377</v>
      </c>
      <c r="B2094" s="44" t="s">
        <v>1362</v>
      </c>
      <c r="C2094" s="62"/>
      <c r="D2094" s="44"/>
      <c r="E2094" s="63"/>
      <c r="F2094" s="44"/>
    </row>
    <row r="2095" spans="1:6" ht="20" customHeight="1">
      <c r="A2095" s="12" t="s">
        <v>4378</v>
      </c>
      <c r="B2095" s="44" t="s">
        <v>1362</v>
      </c>
      <c r="C2095" s="62"/>
      <c r="D2095" s="44"/>
      <c r="E2095" s="63"/>
      <c r="F2095" s="44"/>
    </row>
    <row r="2096" spans="1:6" ht="20" customHeight="1">
      <c r="A2096" s="12" t="s">
        <v>4379</v>
      </c>
      <c r="B2096" s="44" t="s">
        <v>1362</v>
      </c>
      <c r="C2096" s="62"/>
      <c r="D2096" s="44"/>
      <c r="E2096" s="63"/>
      <c r="F2096" s="44"/>
    </row>
    <row r="2097" spans="1:6" ht="20" customHeight="1">
      <c r="A2097" s="12" t="s">
        <v>4380</v>
      </c>
      <c r="B2097" s="44" t="s">
        <v>1362</v>
      </c>
      <c r="C2097" s="62"/>
      <c r="D2097" s="44"/>
      <c r="E2097" s="63"/>
      <c r="F2097" s="44"/>
    </row>
    <row r="2098" spans="1:6" ht="20" customHeight="1">
      <c r="A2098" s="12" t="s">
        <v>4381</v>
      </c>
      <c r="B2098" s="44" t="s">
        <v>1362</v>
      </c>
      <c r="C2098" s="62"/>
      <c r="D2098" s="44"/>
      <c r="E2098" s="63"/>
      <c r="F2098" s="44"/>
    </row>
    <row r="2099" spans="1:6" ht="20" customHeight="1">
      <c r="A2099" s="12" t="s">
        <v>4382</v>
      </c>
      <c r="B2099" s="44" t="s">
        <v>1362</v>
      </c>
      <c r="C2099" s="62"/>
      <c r="D2099" s="44"/>
      <c r="E2099" s="63"/>
      <c r="F2099" s="44"/>
    </row>
    <row r="2100" spans="1:6" ht="20" customHeight="1">
      <c r="A2100" s="12" t="s">
        <v>4383</v>
      </c>
      <c r="B2100" s="44" t="s">
        <v>1362</v>
      </c>
      <c r="C2100" s="62"/>
      <c r="D2100" s="44"/>
      <c r="E2100" s="63"/>
      <c r="F2100" s="44"/>
    </row>
    <row r="2101" spans="1:6" ht="20" customHeight="1" thickBot="1">
      <c r="A2101" s="12" t="s">
        <v>4384</v>
      </c>
      <c r="B2101" s="75" t="s">
        <v>1362</v>
      </c>
      <c r="C2101" s="76"/>
      <c r="D2101" s="75"/>
      <c r="E2101" s="77"/>
      <c r="F2101" s="75"/>
    </row>
    <row r="2102" spans="1:6" ht="20" customHeight="1">
      <c r="A2102" s="12" t="s">
        <v>5645</v>
      </c>
      <c r="B2102" s="44" t="s">
        <v>6345</v>
      </c>
      <c r="C2102" s="62">
        <v>10740</v>
      </c>
      <c r="D2102" s="44" t="s">
        <v>62</v>
      </c>
      <c r="E2102" s="63"/>
      <c r="F2102" s="44" t="s">
        <v>7008</v>
      </c>
    </row>
    <row r="2103" spans="1:6" ht="20" customHeight="1">
      <c r="A2103" s="12" t="s">
        <v>5646</v>
      </c>
      <c r="B2103" s="31" t="s">
        <v>6346</v>
      </c>
      <c r="C2103" s="38">
        <v>2</v>
      </c>
      <c r="D2103" s="31" t="s">
        <v>77</v>
      </c>
      <c r="E2103" s="35"/>
      <c r="F2103" s="31"/>
    </row>
    <row r="2104" spans="1:6" ht="20" customHeight="1">
      <c r="A2104" s="12" t="s">
        <v>5647</v>
      </c>
      <c r="B2104" s="6" t="s">
        <v>6347</v>
      </c>
      <c r="C2104" s="9">
        <v>3292.5970858934502</v>
      </c>
      <c r="D2104" s="6" t="s">
        <v>43</v>
      </c>
      <c r="E2104" s="11" t="s">
        <v>7009</v>
      </c>
    </row>
    <row r="2105" spans="1:6" ht="20" customHeight="1">
      <c r="A2105" s="12" t="s">
        <v>5648</v>
      </c>
      <c r="B2105" s="6" t="s">
        <v>6348</v>
      </c>
      <c r="C2105" s="9">
        <v>78.402940000000001</v>
      </c>
      <c r="D2105" s="6" t="s">
        <v>43</v>
      </c>
    </row>
    <row r="2106" spans="1:6" ht="20" customHeight="1">
      <c r="A2106" s="12" t="s">
        <v>5649</v>
      </c>
      <c r="B2106" s="6" t="s">
        <v>6349</v>
      </c>
      <c r="C2106" s="9">
        <v>78.402835000000096</v>
      </c>
      <c r="D2106" s="6" t="s">
        <v>43</v>
      </c>
      <c r="E2106" s="11" t="s">
        <v>7010</v>
      </c>
    </row>
    <row r="2107" spans="1:6" ht="20" customHeight="1">
      <c r="A2107" s="12" t="s">
        <v>5650</v>
      </c>
      <c r="B2107" s="6" t="s">
        <v>6350</v>
      </c>
      <c r="C2107" s="9">
        <v>78.402100000000303</v>
      </c>
      <c r="D2107" s="6" t="s">
        <v>39</v>
      </c>
    </row>
    <row r="2108" spans="1:6" ht="20" customHeight="1">
      <c r="A2108" s="12" t="s">
        <v>5651</v>
      </c>
      <c r="B2108" s="6" t="s">
        <v>6351</v>
      </c>
      <c r="C2108" s="9">
        <v>78.401365000000297</v>
      </c>
      <c r="D2108" s="6" t="s">
        <v>39</v>
      </c>
    </row>
    <row r="2109" spans="1:6" ht="20" customHeight="1">
      <c r="A2109" s="12" t="s">
        <v>5652</v>
      </c>
      <c r="B2109" s="6" t="s">
        <v>6352</v>
      </c>
      <c r="C2109" s="9">
        <v>78.400630000000106</v>
      </c>
      <c r="D2109" s="6" t="s">
        <v>39</v>
      </c>
    </row>
    <row r="2110" spans="1:6" ht="20" customHeight="1">
      <c r="A2110" s="12" t="s">
        <v>5653</v>
      </c>
      <c r="B2110" s="6" t="s">
        <v>6353</v>
      </c>
      <c r="C2110" s="9">
        <v>78.399999999999906</v>
      </c>
      <c r="D2110" s="6" t="s">
        <v>39</v>
      </c>
    </row>
    <row r="2111" spans="1:6" ht="20" customHeight="1">
      <c r="A2111" s="12" t="s">
        <v>5654</v>
      </c>
      <c r="B2111" s="6" t="s">
        <v>6354</v>
      </c>
      <c r="C2111" s="9">
        <v>994.29564978785004</v>
      </c>
      <c r="D2111" s="6" t="s">
        <v>43</v>
      </c>
    </row>
    <row r="2112" spans="1:6" ht="20" customHeight="1">
      <c r="A2112" s="12" t="s">
        <v>5655</v>
      </c>
      <c r="B2112" s="44" t="s">
        <v>6355</v>
      </c>
      <c r="C2112" s="62">
        <v>17840.302966666601</v>
      </c>
      <c r="D2112" s="44" t="s">
        <v>39</v>
      </c>
      <c r="E2112" s="63" t="s">
        <v>7011</v>
      </c>
      <c r="F2112" s="44"/>
    </row>
    <row r="2113" spans="1:6" ht="20" customHeight="1">
      <c r="A2113" s="12" t="s">
        <v>5656</v>
      </c>
      <c r="B2113" s="31" t="s">
        <v>6356</v>
      </c>
      <c r="C2113" s="38">
        <v>1544.1432416883399</v>
      </c>
      <c r="D2113" s="31" t="s">
        <v>43</v>
      </c>
      <c r="E2113" s="35" t="s">
        <v>7012</v>
      </c>
      <c r="F2113" s="31"/>
    </row>
    <row r="2114" spans="1:6" ht="20" customHeight="1">
      <c r="A2114" s="12" t="s">
        <v>5657</v>
      </c>
      <c r="B2114" s="6" t="s">
        <v>6357</v>
      </c>
      <c r="C2114" s="9">
        <v>79.142250953704405</v>
      </c>
      <c r="D2114" s="6" t="s">
        <v>39</v>
      </c>
      <c r="E2114" s="11" t="s">
        <v>7013</v>
      </c>
    </row>
    <row r="2115" spans="1:6" ht="20" customHeight="1">
      <c r="A2115" s="12" t="s">
        <v>5658</v>
      </c>
      <c r="B2115" s="6" t="s">
        <v>6358</v>
      </c>
      <c r="C2115" s="9">
        <v>36.25</v>
      </c>
      <c r="D2115" s="6" t="s">
        <v>39</v>
      </c>
    </row>
    <row r="2116" spans="1:6" ht="20" customHeight="1">
      <c r="A2116" s="12" t="s">
        <v>5659</v>
      </c>
      <c r="B2116" s="6" t="s">
        <v>6359</v>
      </c>
      <c r="C2116" s="9">
        <v>36.247605000000597</v>
      </c>
      <c r="D2116" s="6" t="s">
        <v>39</v>
      </c>
      <c r="E2116" s="11" t="s">
        <v>7014</v>
      </c>
    </row>
    <row r="2117" spans="1:6" ht="20" customHeight="1">
      <c r="A2117" s="12" t="s">
        <v>5660</v>
      </c>
      <c r="B2117" s="6" t="s">
        <v>6360</v>
      </c>
      <c r="C2117" s="9">
        <v>36.245209999999901</v>
      </c>
      <c r="D2117" s="6" t="s">
        <v>43</v>
      </c>
    </row>
    <row r="2118" spans="1:6" ht="20" customHeight="1">
      <c r="A2118" s="12" t="s">
        <v>5661</v>
      </c>
      <c r="B2118" s="6" t="s">
        <v>6361</v>
      </c>
      <c r="C2118" s="9">
        <v>36.242814999999602</v>
      </c>
      <c r="D2118" s="6" t="s">
        <v>39</v>
      </c>
    </row>
    <row r="2119" spans="1:6" ht="20" customHeight="1">
      <c r="A2119" s="12" t="s">
        <v>5662</v>
      </c>
      <c r="B2119" s="6" t="s">
        <v>6362</v>
      </c>
      <c r="C2119" s="9">
        <v>36.240419999999602</v>
      </c>
      <c r="D2119" s="6" t="s">
        <v>39</v>
      </c>
    </row>
    <row r="2120" spans="1:6" ht="20" customHeight="1">
      <c r="A2120" s="12" t="s">
        <v>5663</v>
      </c>
      <c r="B2120" s="6" t="s">
        <v>6363</v>
      </c>
      <c r="C2120" s="9">
        <v>36.238025000000299</v>
      </c>
      <c r="D2120" s="6" t="s">
        <v>39</v>
      </c>
    </row>
    <row r="2121" spans="1:6" ht="20" customHeight="1">
      <c r="A2121" s="12" t="s">
        <v>5664</v>
      </c>
      <c r="B2121" s="31" t="s">
        <v>6364</v>
      </c>
      <c r="C2121" s="38">
        <v>36.238025000000299</v>
      </c>
      <c r="D2121" s="31" t="s">
        <v>39</v>
      </c>
      <c r="E2121" s="35"/>
      <c r="F2121" s="31"/>
    </row>
    <row r="2122" spans="1:6" ht="20" customHeight="1">
      <c r="A2122" s="12" t="s">
        <v>5665</v>
      </c>
      <c r="B2122" s="6" t="s">
        <v>6365</v>
      </c>
      <c r="C2122" s="9">
        <v>0.478999999947466</v>
      </c>
      <c r="D2122" s="7" t="s">
        <v>39</v>
      </c>
      <c r="E2122" s="8" t="s">
        <v>7015</v>
      </c>
    </row>
    <row r="2123" spans="1:6" ht="20" customHeight="1">
      <c r="A2123" s="12" t="s">
        <v>5666</v>
      </c>
      <c r="B2123" s="6" t="s">
        <v>6366</v>
      </c>
      <c r="C2123" s="9">
        <v>20.003143451718699</v>
      </c>
      <c r="D2123" s="6" t="s">
        <v>43</v>
      </c>
      <c r="E2123" s="11" t="s">
        <v>7016</v>
      </c>
    </row>
    <row r="2124" spans="1:6" ht="20" customHeight="1">
      <c r="A2124" s="12" t="s">
        <v>5667</v>
      </c>
      <c r="B2124" s="6" t="s">
        <v>6367</v>
      </c>
      <c r="C2124" s="9">
        <v>0.38319999995712301</v>
      </c>
      <c r="D2124" s="6" t="s">
        <v>43</v>
      </c>
    </row>
    <row r="2125" spans="1:6" ht="20" customHeight="1">
      <c r="A2125" s="12" t="s">
        <v>5668</v>
      </c>
      <c r="B2125" s="6" t="s">
        <v>6368</v>
      </c>
      <c r="C2125" s="9">
        <v>0.19206343555034999</v>
      </c>
      <c r="D2125" s="6" t="s">
        <v>43</v>
      </c>
    </row>
    <row r="2126" spans="1:6" ht="20" customHeight="1">
      <c r="A2126" s="12" t="s">
        <v>5669</v>
      </c>
      <c r="B2126" s="31" t="s">
        <v>6369</v>
      </c>
      <c r="C2126" s="38">
        <v>0.28786343555034999</v>
      </c>
      <c r="D2126" s="31" t="s">
        <v>39</v>
      </c>
      <c r="E2126" s="35"/>
      <c r="F2126" s="31"/>
    </row>
    <row r="2127" spans="1:6" ht="20" customHeight="1">
      <c r="A2127" s="12" t="s">
        <v>5670</v>
      </c>
      <c r="B2127" s="6" t="s">
        <v>6370</v>
      </c>
      <c r="C2127" s="9">
        <v>5</v>
      </c>
      <c r="D2127" s="6" t="s">
        <v>39</v>
      </c>
    </row>
    <row r="2128" spans="1:6" ht="20" customHeight="1">
      <c r="A2128" s="12" t="s">
        <v>5671</v>
      </c>
      <c r="B2128" s="6" t="s">
        <v>6371</v>
      </c>
      <c r="C2128" s="9">
        <v>4.6999587928025903</v>
      </c>
      <c r="D2128" s="6" t="s">
        <v>39</v>
      </c>
      <c r="E2128" s="11" t="s">
        <v>7017</v>
      </c>
    </row>
    <row r="2129" spans="1:6" ht="20" customHeight="1">
      <c r="A2129" s="12" t="s">
        <v>5672</v>
      </c>
      <c r="B2129" s="6" t="s">
        <v>6372</v>
      </c>
      <c r="C2129" s="9">
        <v>4.7595771982305397</v>
      </c>
      <c r="D2129" s="6" t="s">
        <v>39</v>
      </c>
      <c r="E2129" s="64" t="s">
        <v>7018</v>
      </c>
    </row>
    <row r="2130" spans="1:6" ht="20" customHeight="1">
      <c r="A2130" s="12" t="s">
        <v>5673</v>
      </c>
      <c r="B2130" s="6" t="s">
        <v>6373</v>
      </c>
      <c r="C2130" s="9">
        <v>4.77215457444691</v>
      </c>
      <c r="D2130" s="6" t="s">
        <v>39</v>
      </c>
      <c r="E2130" s="64" t="s">
        <v>7019</v>
      </c>
    </row>
    <row r="2131" spans="1:6" ht="20" customHeight="1">
      <c r="A2131" s="12" t="s">
        <v>5674</v>
      </c>
      <c r="B2131" s="6" t="s">
        <v>6374</v>
      </c>
      <c r="C2131" s="9">
        <v>4.7854132101806304</v>
      </c>
      <c r="D2131" s="6" t="s">
        <v>39</v>
      </c>
      <c r="E2131" s="64" t="s">
        <v>7020</v>
      </c>
    </row>
    <row r="2132" spans="1:6" ht="20" customHeight="1">
      <c r="A2132" s="12" t="s">
        <v>5675</v>
      </c>
      <c r="B2132" s="6" t="s">
        <v>6375</v>
      </c>
      <c r="C2132" s="9">
        <v>4.9092037518204101</v>
      </c>
      <c r="D2132" s="6" t="s">
        <v>39</v>
      </c>
      <c r="E2132" s="64" t="s">
        <v>7021</v>
      </c>
    </row>
    <row r="2133" spans="1:6" ht="20" customHeight="1">
      <c r="A2133" s="12" t="s">
        <v>5676</v>
      </c>
      <c r="B2133" s="6" t="s">
        <v>6376</v>
      </c>
      <c r="C2133" s="9">
        <v>9</v>
      </c>
      <c r="D2133" s="6" t="s">
        <v>39</v>
      </c>
      <c r="E2133" s="61"/>
      <c r="F2133" s="40"/>
    </row>
    <row r="2134" spans="1:6" ht="20" customHeight="1">
      <c r="A2134" s="12" t="s">
        <v>5677</v>
      </c>
      <c r="B2134" s="6" t="s">
        <v>6377</v>
      </c>
      <c r="C2134" s="9">
        <v>3.5296319965579199</v>
      </c>
      <c r="D2134" s="6" t="s">
        <v>39</v>
      </c>
      <c r="E2134" s="61" t="s">
        <v>7022</v>
      </c>
      <c r="F2134" s="40"/>
    </row>
    <row r="2135" spans="1:6" ht="20" customHeight="1">
      <c r="A2135" s="12" t="s">
        <v>5678</v>
      </c>
      <c r="B2135" s="6" t="s">
        <v>6378</v>
      </c>
      <c r="C2135" s="9">
        <v>3.13468110434443</v>
      </c>
      <c r="D2135" s="6" t="s">
        <v>39</v>
      </c>
      <c r="E2135" s="60" t="s">
        <v>7023</v>
      </c>
      <c r="F2135" s="40"/>
    </row>
    <row r="2136" spans="1:6" ht="20" customHeight="1">
      <c r="A2136" s="12" t="s">
        <v>5679</v>
      </c>
      <c r="B2136" s="6" t="s">
        <v>6379</v>
      </c>
      <c r="C2136" s="9">
        <v>2.93101698622494</v>
      </c>
      <c r="D2136" s="6" t="s">
        <v>39</v>
      </c>
      <c r="E2136" s="60" t="s">
        <v>7024</v>
      </c>
      <c r="F2136" s="40"/>
    </row>
    <row r="2137" spans="1:6" ht="20" customHeight="1">
      <c r="A2137" s="12" t="s">
        <v>5680</v>
      </c>
      <c r="B2137" s="6" t="s">
        <v>6380</v>
      </c>
      <c r="C2137" s="9">
        <v>2.7398458687148701</v>
      </c>
      <c r="D2137" s="6" t="s">
        <v>39</v>
      </c>
      <c r="E2137" s="60" t="s">
        <v>7025</v>
      </c>
      <c r="F2137" s="40"/>
    </row>
    <row r="2138" spans="1:6" ht="20" customHeight="1">
      <c r="A2138" s="12" t="s">
        <v>5681</v>
      </c>
      <c r="B2138" s="6" t="s">
        <v>6381</v>
      </c>
      <c r="C2138" s="9">
        <v>2.5614380997829</v>
      </c>
      <c r="D2138" s="6" t="s">
        <v>39</v>
      </c>
      <c r="E2138" s="60" t="s">
        <v>7026</v>
      </c>
      <c r="F2138" s="40"/>
    </row>
    <row r="2139" spans="1:6" ht="20" customHeight="1">
      <c r="A2139" s="12" t="s">
        <v>5682</v>
      </c>
      <c r="B2139" s="6" t="s">
        <v>6382</v>
      </c>
      <c r="C2139" s="9">
        <v>2.3953397420871099</v>
      </c>
      <c r="D2139" s="6" t="s">
        <v>39</v>
      </c>
      <c r="E2139" s="52"/>
      <c r="F2139" s="40"/>
    </row>
    <row r="2140" spans="1:6" ht="20" customHeight="1">
      <c r="A2140" s="12" t="s">
        <v>5683</v>
      </c>
      <c r="B2140" s="6" t="s">
        <v>6383</v>
      </c>
      <c r="C2140" s="9">
        <v>2.38567160604613</v>
      </c>
      <c r="D2140" s="6" t="s">
        <v>39</v>
      </c>
      <c r="E2140" s="52"/>
      <c r="F2140" s="40"/>
    </row>
    <row r="2141" spans="1:6" ht="20" customHeight="1">
      <c r="A2141" s="12" t="s">
        <v>5684</v>
      </c>
      <c r="B2141" s="6" t="s">
        <v>6384</v>
      </c>
      <c r="C2141" s="9">
        <v>2.3838951719458001</v>
      </c>
      <c r="D2141" s="6" t="s">
        <v>39</v>
      </c>
      <c r="E2141" s="52"/>
      <c r="F2141" s="40"/>
    </row>
    <row r="2142" spans="1:6" ht="20" customHeight="1">
      <c r="A2142" s="12" t="s">
        <v>5685</v>
      </c>
      <c r="B2142" s="6" t="s">
        <v>6385</v>
      </c>
      <c r="C2142" s="9">
        <v>2.38243686074301</v>
      </c>
      <c r="D2142" s="6" t="s">
        <v>39</v>
      </c>
      <c r="E2142" s="52"/>
      <c r="F2142" s="40"/>
    </row>
    <row r="2143" spans="1:6" ht="20" customHeight="1">
      <c r="A2143" s="12" t="s">
        <v>5686</v>
      </c>
      <c r="B2143" s="6" t="s">
        <v>6386</v>
      </c>
      <c r="C2143" s="9">
        <v>2.3814864188037101</v>
      </c>
      <c r="D2143" s="6" t="s">
        <v>39</v>
      </c>
      <c r="E2143" s="52"/>
      <c r="F2143" s="40"/>
    </row>
    <row r="2144" spans="1:6" ht="20" customHeight="1">
      <c r="A2144" s="12" t="s">
        <v>5687</v>
      </c>
      <c r="B2144" s="6" t="s">
        <v>6387</v>
      </c>
      <c r="C2144" s="9">
        <v>2.3798955063749099</v>
      </c>
      <c r="D2144" s="6" t="s">
        <v>39</v>
      </c>
      <c r="E2144" s="52"/>
      <c r="F2144" s="40"/>
    </row>
    <row r="2145" spans="1:6" ht="20" customHeight="1">
      <c r="A2145" s="12" t="s">
        <v>5688</v>
      </c>
      <c r="B2145" s="6" t="s">
        <v>6388</v>
      </c>
      <c r="C2145" s="9">
        <v>2.3784416025044801</v>
      </c>
      <c r="D2145" s="6" t="s">
        <v>39</v>
      </c>
      <c r="E2145" s="52"/>
      <c r="F2145" s="40"/>
    </row>
    <row r="2146" spans="1:6" ht="20" customHeight="1">
      <c r="A2146" s="12" t="s">
        <v>5689</v>
      </c>
      <c r="B2146" s="6" t="s">
        <v>6389</v>
      </c>
      <c r="C2146" s="9">
        <v>2.3769862517482601</v>
      </c>
      <c r="D2146" s="6" t="s">
        <v>39</v>
      </c>
      <c r="E2146" s="52"/>
      <c r="F2146" s="40"/>
    </row>
    <row r="2147" spans="1:6" ht="20" customHeight="1">
      <c r="A2147" s="12" t="s">
        <v>5690</v>
      </c>
      <c r="B2147" s="6" t="s">
        <v>6390</v>
      </c>
      <c r="C2147" s="9">
        <v>2.3750620925092099</v>
      </c>
      <c r="D2147" s="6" t="s">
        <v>39</v>
      </c>
      <c r="E2147" s="52"/>
      <c r="F2147" s="40"/>
    </row>
    <row r="2148" spans="1:6" ht="20" customHeight="1">
      <c r="A2148" s="12" t="s">
        <v>5691</v>
      </c>
      <c r="B2148" s="6" t="s">
        <v>6391</v>
      </c>
      <c r="C2148" s="9">
        <v>2.37244631550749</v>
      </c>
      <c r="D2148" s="6" t="s">
        <v>39</v>
      </c>
      <c r="E2148" s="52"/>
      <c r="F2148" s="40"/>
    </row>
    <row r="2149" spans="1:6" ht="20" customHeight="1">
      <c r="A2149" s="12" t="s">
        <v>5692</v>
      </c>
      <c r="B2149" s="6" t="s">
        <v>6392</v>
      </c>
      <c r="C2149" s="9">
        <v>2.3702888697231499</v>
      </c>
      <c r="D2149" s="6" t="s">
        <v>39</v>
      </c>
      <c r="E2149" s="52"/>
      <c r="F2149" s="40"/>
    </row>
    <row r="2150" spans="1:6" ht="20" customHeight="1">
      <c r="A2150" s="12" t="s">
        <v>5693</v>
      </c>
      <c r="B2150" s="6" t="s">
        <v>6393</v>
      </c>
      <c r="C2150" s="9">
        <v>2.3676775958925802</v>
      </c>
      <c r="D2150" s="6" t="s">
        <v>39</v>
      </c>
      <c r="E2150" s="52"/>
      <c r="F2150" s="40"/>
    </row>
    <row r="2151" spans="1:6" ht="20" customHeight="1">
      <c r="A2151" s="12" t="s">
        <v>5694</v>
      </c>
      <c r="B2151" s="6" t="s">
        <v>6394</v>
      </c>
      <c r="C2151" s="9">
        <v>1.818786424901</v>
      </c>
      <c r="D2151" s="6" t="s">
        <v>39</v>
      </c>
      <c r="E2151" s="52"/>
      <c r="F2151" s="40"/>
    </row>
    <row r="2152" spans="1:6" ht="20" customHeight="1">
      <c r="A2152" s="12" t="s">
        <v>5695</v>
      </c>
      <c r="B2152" s="6" t="s">
        <v>6395</v>
      </c>
      <c r="C2152" s="9">
        <v>1.37712267429867</v>
      </c>
      <c r="D2152" s="6" t="s">
        <v>39</v>
      </c>
      <c r="E2152" s="52"/>
      <c r="F2152" s="40"/>
    </row>
    <row r="2153" spans="1:6" ht="20" customHeight="1">
      <c r="A2153" s="12" t="s">
        <v>5696</v>
      </c>
      <c r="B2153" s="6" t="s">
        <v>6396</v>
      </c>
      <c r="C2153" s="9">
        <v>1.04254039536507</v>
      </c>
      <c r="D2153" s="6" t="s">
        <v>39</v>
      </c>
      <c r="E2153" s="52"/>
      <c r="F2153" s="40"/>
    </row>
    <row r="2154" spans="1:6" ht="20" customHeight="1">
      <c r="A2154" s="12" t="s">
        <v>5697</v>
      </c>
      <c r="B2154" s="6" t="s">
        <v>6397</v>
      </c>
      <c r="C2154" s="9">
        <v>0.789361374538609</v>
      </c>
      <c r="D2154" s="6" t="s">
        <v>39</v>
      </c>
      <c r="E2154" s="52"/>
      <c r="F2154" s="40"/>
    </row>
    <row r="2155" spans="1:6" ht="20" customHeight="1">
      <c r="A2155" s="12" t="s">
        <v>5698</v>
      </c>
      <c r="B2155" s="6" t="s">
        <v>6398</v>
      </c>
      <c r="C2155" s="9">
        <v>0.59766622669976099</v>
      </c>
      <c r="D2155" s="6" t="s">
        <v>39</v>
      </c>
      <c r="E2155" s="52"/>
      <c r="F2155" s="40"/>
    </row>
    <row r="2156" spans="1:6" ht="20" customHeight="1">
      <c r="A2156" s="12" t="s">
        <v>5699</v>
      </c>
      <c r="B2156" s="6" t="s">
        <v>6399</v>
      </c>
      <c r="C2156" s="9">
        <v>0.45252381960882698</v>
      </c>
      <c r="D2156" s="6" t="s">
        <v>39</v>
      </c>
      <c r="E2156" s="52"/>
      <c r="F2156" s="40"/>
    </row>
    <row r="2157" spans="1:6" ht="20" customHeight="1">
      <c r="A2157" s="12" t="s">
        <v>5700</v>
      </c>
      <c r="B2157" s="6" t="s">
        <v>6400</v>
      </c>
      <c r="C2157" s="9">
        <v>0.34267746319574299</v>
      </c>
      <c r="D2157" s="6" t="s">
        <v>39</v>
      </c>
      <c r="E2157" s="52"/>
      <c r="F2157" s="40"/>
    </row>
    <row r="2158" spans="1:6" ht="20" customHeight="1">
      <c r="A2158" s="12" t="s">
        <v>5701</v>
      </c>
      <c r="B2158" s="6" t="s">
        <v>6401</v>
      </c>
      <c r="C2158" s="9">
        <v>0.25944776481139398</v>
      </c>
      <c r="D2158" s="6" t="s">
        <v>39</v>
      </c>
      <c r="E2158" s="52"/>
      <c r="F2158" s="40"/>
    </row>
    <row r="2159" spans="1:6" ht="20" customHeight="1">
      <c r="A2159" s="12" t="s">
        <v>5702</v>
      </c>
      <c r="B2159" s="6" t="s">
        <v>6402</v>
      </c>
      <c r="C2159" s="9">
        <v>0.19644820906219801</v>
      </c>
      <c r="D2159" s="6" t="s">
        <v>39</v>
      </c>
      <c r="E2159" s="52"/>
      <c r="F2159" s="40"/>
    </row>
    <row r="2160" spans="1:6" ht="20" customHeight="1">
      <c r="A2160" s="12" t="s">
        <v>5703</v>
      </c>
      <c r="B2160" s="6" t="s">
        <v>6403</v>
      </c>
      <c r="C2160" s="9">
        <v>0.14876267123890999</v>
      </c>
      <c r="D2160" s="6" t="s">
        <v>39</v>
      </c>
      <c r="E2160" s="52"/>
      <c r="F2160" s="40"/>
    </row>
    <row r="2161" spans="1:6" ht="20" customHeight="1">
      <c r="A2161" s="12" t="s">
        <v>5704</v>
      </c>
      <c r="B2161" s="6" t="s">
        <v>6404</v>
      </c>
      <c r="C2161" s="9">
        <v>0.11266706322506399</v>
      </c>
      <c r="D2161" s="6" t="s">
        <v>39</v>
      </c>
      <c r="E2161" s="52"/>
      <c r="F2161" s="40"/>
    </row>
    <row r="2162" spans="1:6" ht="20" customHeight="1">
      <c r="A2162" s="12" t="s">
        <v>5705</v>
      </c>
      <c r="B2162" s="6" t="s">
        <v>6405</v>
      </c>
      <c r="C2162" s="9">
        <v>8.5293508407621399E-2</v>
      </c>
      <c r="D2162" s="6" t="s">
        <v>39</v>
      </c>
      <c r="E2162" s="52"/>
      <c r="F2162" s="40"/>
    </row>
    <row r="2163" spans="1:6" ht="20" customHeight="1">
      <c r="A2163" s="12" t="s">
        <v>5706</v>
      </c>
      <c r="B2163" s="6" t="s">
        <v>6406</v>
      </c>
      <c r="C2163" s="9">
        <v>6.45904450388399E-2</v>
      </c>
      <c r="D2163" s="6" t="s">
        <v>39</v>
      </c>
      <c r="E2163" s="52"/>
      <c r="F2163" s="40"/>
    </row>
    <row r="2164" spans="1:6" ht="20" customHeight="1">
      <c r="A2164" s="12" t="s">
        <v>5707</v>
      </c>
      <c r="B2164" s="6" t="s">
        <v>6407</v>
      </c>
      <c r="C2164" s="9">
        <v>4.8928420087148698E-2</v>
      </c>
      <c r="D2164" s="6" t="s">
        <v>39</v>
      </c>
      <c r="E2164" s="52"/>
      <c r="F2164" s="40"/>
    </row>
    <row r="2165" spans="1:6" ht="20" customHeight="1">
      <c r="A2165" s="12" t="s">
        <v>5708</v>
      </c>
      <c r="B2165" s="6" t="s">
        <v>6408</v>
      </c>
      <c r="C2165" s="9">
        <v>3.7048314050187103E-2</v>
      </c>
      <c r="D2165" s="6" t="s">
        <v>39</v>
      </c>
      <c r="E2165" s="52"/>
      <c r="F2165" s="40"/>
    </row>
    <row r="2166" spans="1:6" ht="20" customHeight="1">
      <c r="A2166" s="12" t="s">
        <v>5709</v>
      </c>
      <c r="B2166" s="6" t="s">
        <v>6409</v>
      </c>
      <c r="C2166" s="9">
        <v>2.8056807536232901E-2</v>
      </c>
      <c r="D2166" s="6" t="s">
        <v>39</v>
      </c>
      <c r="E2166" s="52"/>
      <c r="F2166" s="40"/>
    </row>
    <row r="2167" spans="1:6" ht="20" customHeight="1">
      <c r="A2167" s="12" t="s">
        <v>5710</v>
      </c>
      <c r="B2167" s="6" t="s">
        <v>6410</v>
      </c>
      <c r="C2167" s="9">
        <v>2.1249426177712399E-2</v>
      </c>
      <c r="D2167" s="6" t="s">
        <v>39</v>
      </c>
      <c r="E2167" s="52"/>
      <c r="F2167" s="40"/>
    </row>
    <row r="2168" spans="1:6" ht="20" customHeight="1">
      <c r="A2168" s="12" t="s">
        <v>5711</v>
      </c>
      <c r="B2168" s="6" t="s">
        <v>6411</v>
      </c>
      <c r="C2168" s="9">
        <v>1.6094974870535999E-2</v>
      </c>
      <c r="D2168" s="6" t="s">
        <v>39</v>
      </c>
      <c r="E2168" s="52"/>
      <c r="F2168" s="40"/>
    </row>
    <row r="2169" spans="1:6" ht="20" customHeight="1">
      <c r="A2169" s="12" t="s">
        <v>5712</v>
      </c>
      <c r="B2169" s="6" t="s">
        <v>6412</v>
      </c>
      <c r="C2169" s="9">
        <v>1.2188824440132201E-2</v>
      </c>
      <c r="D2169" s="6" t="s">
        <v>39</v>
      </c>
      <c r="E2169" s="52"/>
      <c r="F2169" s="40"/>
    </row>
    <row r="2170" spans="1:6" ht="20" customHeight="1">
      <c r="A2170" s="12" t="s">
        <v>5713</v>
      </c>
      <c r="B2170" s="6" t="s">
        <v>6413</v>
      </c>
      <c r="C2170" s="9">
        <v>9.2318675851339495E-3</v>
      </c>
      <c r="D2170" s="6" t="s">
        <v>39</v>
      </c>
      <c r="E2170" s="52"/>
      <c r="F2170" s="40"/>
    </row>
    <row r="2171" spans="1:6" ht="20" customHeight="1">
      <c r="A2171" s="12" t="s">
        <v>5714</v>
      </c>
      <c r="B2171" s="6" t="s">
        <v>6414</v>
      </c>
      <c r="C2171" s="9">
        <v>6.9921550910973101E-3</v>
      </c>
      <c r="D2171" s="6" t="s">
        <v>39</v>
      </c>
      <c r="E2171" s="52"/>
      <c r="F2171" s="40"/>
    </row>
    <row r="2172" spans="1:6" ht="20" customHeight="1">
      <c r="A2172" s="12" t="s">
        <v>5715</v>
      </c>
      <c r="B2172" s="6" t="s">
        <v>6415</v>
      </c>
      <c r="C2172" s="9">
        <v>5.2958363958051802E-3</v>
      </c>
      <c r="D2172" s="6" t="s">
        <v>39</v>
      </c>
      <c r="E2172" s="52"/>
      <c r="F2172" s="40"/>
    </row>
    <row r="2173" spans="1:6" ht="20" customHeight="1">
      <c r="A2173" s="12" t="s">
        <v>5716</v>
      </c>
      <c r="B2173" s="31" t="s">
        <v>6416</v>
      </c>
      <c r="C2173" s="38">
        <v>33.212229037080299</v>
      </c>
      <c r="D2173" s="31" t="s">
        <v>39</v>
      </c>
      <c r="E2173" s="83"/>
      <c r="F2173" s="84"/>
    </row>
    <row r="2174" spans="1:6" ht="20" customHeight="1">
      <c r="A2174" s="12" t="s">
        <v>5717</v>
      </c>
      <c r="B2174" s="31" t="s">
        <v>6417</v>
      </c>
      <c r="C2174" s="38">
        <v>0</v>
      </c>
      <c r="D2174" s="31" t="s">
        <v>39</v>
      </c>
      <c r="E2174" s="35"/>
      <c r="F2174" s="31"/>
    </row>
    <row r="2175" spans="1:6" ht="20" customHeight="1">
      <c r="A2175" s="12" t="s">
        <v>5718</v>
      </c>
      <c r="B2175" s="6" t="s">
        <v>6418</v>
      </c>
      <c r="C2175" s="9">
        <v>39.6</v>
      </c>
      <c r="D2175" s="6" t="s">
        <v>39</v>
      </c>
    </row>
    <row r="2176" spans="1:6" ht="20" customHeight="1">
      <c r="A2176" s="12" t="s">
        <v>5719</v>
      </c>
      <c r="B2176" s="6" t="s">
        <v>6419</v>
      </c>
      <c r="C2176" s="9">
        <v>0.94135293774860396</v>
      </c>
      <c r="D2176" s="6" t="s">
        <v>39</v>
      </c>
      <c r="E2176" s="11" t="s">
        <v>7027</v>
      </c>
    </row>
    <row r="2177" spans="1:5" ht="20" customHeight="1">
      <c r="A2177" s="12" t="s">
        <v>5720</v>
      </c>
      <c r="B2177" s="6" t="s">
        <v>6420</v>
      </c>
      <c r="C2177" s="9">
        <v>1.01538461538461</v>
      </c>
      <c r="D2177" s="6" t="s">
        <v>39</v>
      </c>
    </row>
    <row r="2178" spans="1:5" ht="20" customHeight="1">
      <c r="A2178" s="12" t="s">
        <v>5721</v>
      </c>
      <c r="B2178" s="6" t="s">
        <v>6421</v>
      </c>
      <c r="C2178" s="9">
        <v>1.0440757845287301</v>
      </c>
      <c r="D2178" s="6" t="s">
        <v>39</v>
      </c>
      <c r="E2178" s="64" t="s">
        <v>7317</v>
      </c>
    </row>
    <row r="2179" spans="1:5" ht="20" customHeight="1">
      <c r="A2179" s="12" t="s">
        <v>5722</v>
      </c>
      <c r="B2179" s="6" t="s">
        <v>6422</v>
      </c>
      <c r="C2179" s="9">
        <v>1.04332324756201</v>
      </c>
      <c r="D2179" s="6" t="s">
        <v>39</v>
      </c>
    </row>
    <row r="2180" spans="1:5" ht="20" customHeight="1">
      <c r="A2180" s="12" t="s">
        <v>5723</v>
      </c>
      <c r="B2180" s="6" t="s">
        <v>6423</v>
      </c>
      <c r="C2180" s="9">
        <v>1.03286033137273</v>
      </c>
      <c r="D2180" s="6" t="s">
        <v>39</v>
      </c>
    </row>
    <row r="2181" spans="1:5" ht="20" customHeight="1">
      <c r="A2181" s="12" t="s">
        <v>5724</v>
      </c>
      <c r="B2181" s="6" t="s">
        <v>6424</v>
      </c>
      <c r="C2181" s="9">
        <v>1.0153846206418899</v>
      </c>
      <c r="D2181" s="6" t="s">
        <v>39</v>
      </c>
    </row>
    <row r="2182" spans="1:5" ht="20" customHeight="1">
      <c r="A2182" s="12" t="s">
        <v>5725</v>
      </c>
      <c r="B2182" s="6" t="s">
        <v>6425</v>
      </c>
      <c r="C2182" s="9">
        <v>1.0153846154070501</v>
      </c>
      <c r="D2182" s="6" t="s">
        <v>39</v>
      </c>
    </row>
    <row r="2183" spans="1:5" ht="20" customHeight="1">
      <c r="A2183" s="12" t="s">
        <v>5726</v>
      </c>
      <c r="B2183" s="6" t="s">
        <v>6426</v>
      </c>
      <c r="C2183" s="9">
        <v>1.0153846153713</v>
      </c>
      <c r="D2183" s="6" t="s">
        <v>39</v>
      </c>
    </row>
    <row r="2184" spans="1:5" ht="20" customHeight="1">
      <c r="A2184" s="12" t="s">
        <v>5727</v>
      </c>
      <c r="B2184" s="6" t="s">
        <v>6427</v>
      </c>
      <c r="C2184" s="9">
        <v>1.01538461536598</v>
      </c>
      <c r="D2184" s="6" t="s">
        <v>39</v>
      </c>
    </row>
    <row r="2185" spans="1:5" ht="20" customHeight="1">
      <c r="A2185" s="12" t="s">
        <v>5728</v>
      </c>
      <c r="B2185" s="6" t="s">
        <v>6428</v>
      </c>
      <c r="C2185" s="9">
        <v>1.0153846153588999</v>
      </c>
      <c r="D2185" s="6" t="s">
        <v>39</v>
      </c>
    </row>
    <row r="2186" spans="1:5" ht="20" customHeight="1">
      <c r="A2186" s="12" t="s">
        <v>5729</v>
      </c>
      <c r="B2186" s="6" t="s">
        <v>6429</v>
      </c>
      <c r="C2186" s="9">
        <v>1.01538461534958</v>
      </c>
      <c r="D2186" s="6" t="s">
        <v>39</v>
      </c>
    </row>
    <row r="2187" spans="1:5" ht="20" customHeight="1">
      <c r="A2187" s="12" t="s">
        <v>5730</v>
      </c>
      <c r="B2187" s="6" t="s">
        <v>6430</v>
      </c>
      <c r="C2187" s="9">
        <v>1.0153846153374599</v>
      </c>
      <c r="D2187" s="6" t="s">
        <v>39</v>
      </c>
    </row>
    <row r="2188" spans="1:5" ht="20" customHeight="1">
      <c r="A2188" s="12" t="s">
        <v>5731</v>
      </c>
      <c r="B2188" s="6" t="s">
        <v>6431</v>
      </c>
      <c r="C2188" s="9">
        <v>1.01538461532186</v>
      </c>
      <c r="D2188" s="6" t="s">
        <v>39</v>
      </c>
    </row>
    <row r="2189" spans="1:5" ht="20" customHeight="1">
      <c r="A2189" s="12" t="s">
        <v>5732</v>
      </c>
      <c r="B2189" s="6" t="s">
        <v>6432</v>
      </c>
      <c r="C2189" s="9">
        <v>1.0153846153020101</v>
      </c>
      <c r="D2189" s="6" t="s">
        <v>39</v>
      </c>
    </row>
    <row r="2190" spans="1:5" ht="20" customHeight="1">
      <c r="A2190" s="12" t="s">
        <v>5733</v>
      </c>
      <c r="B2190" s="6" t="s">
        <v>6433</v>
      </c>
      <c r="C2190" s="9">
        <v>1.0153846152769901</v>
      </c>
      <c r="D2190" s="6" t="s">
        <v>39</v>
      </c>
    </row>
    <row r="2191" spans="1:5" ht="20" customHeight="1">
      <c r="A2191" s="12" t="s">
        <v>5734</v>
      </c>
      <c r="B2191" s="6" t="s">
        <v>6434</v>
      </c>
      <c r="C2191" s="9">
        <v>1.01538461524574</v>
      </c>
      <c r="D2191" s="6" t="s">
        <v>39</v>
      </c>
    </row>
    <row r="2192" spans="1:5" ht="20" customHeight="1">
      <c r="A2192" s="12" t="s">
        <v>5735</v>
      </c>
      <c r="B2192" s="6" t="s">
        <v>6435</v>
      </c>
      <c r="C2192" s="9">
        <v>1.01538461520706</v>
      </c>
      <c r="D2192" s="6" t="s">
        <v>39</v>
      </c>
    </row>
    <row r="2193" spans="1:5" ht="20" customHeight="1">
      <c r="A2193" s="12" t="s">
        <v>5736</v>
      </c>
      <c r="B2193" s="6" t="s">
        <v>6436</v>
      </c>
      <c r="C2193" s="9">
        <v>1.01538461515956</v>
      </c>
      <c r="D2193" s="6" t="s">
        <v>39</v>
      </c>
    </row>
    <row r="2194" spans="1:5" ht="20" customHeight="1">
      <c r="A2194" s="12" t="s">
        <v>5737</v>
      </c>
      <c r="B2194" s="6" t="s">
        <v>6437</v>
      </c>
      <c r="C2194" s="9">
        <v>1.0153846151017001</v>
      </c>
      <c r="D2194" s="6" t="s">
        <v>39</v>
      </c>
    </row>
    <row r="2195" spans="1:5" ht="20" customHeight="1">
      <c r="A2195" s="12" t="s">
        <v>5738</v>
      </c>
      <c r="B2195" s="6" t="s">
        <v>6438</v>
      </c>
      <c r="C2195" s="9">
        <v>1.01538461503174</v>
      </c>
      <c r="D2195" s="6" t="s">
        <v>39</v>
      </c>
    </row>
    <row r="2196" spans="1:5" ht="20" customHeight="1">
      <c r="A2196" s="12" t="s">
        <v>5739</v>
      </c>
      <c r="B2196" s="6" t="s">
        <v>6439</v>
      </c>
      <c r="C2196" s="9">
        <v>1.0153846149477499</v>
      </c>
      <c r="D2196" s="6" t="s">
        <v>39</v>
      </c>
    </row>
    <row r="2197" spans="1:5" ht="20" customHeight="1">
      <c r="A2197" s="12" t="s">
        <v>5740</v>
      </c>
      <c r="B2197" s="6" t="s">
        <v>6440</v>
      </c>
      <c r="C2197" s="9">
        <v>1.0153846148476</v>
      </c>
      <c r="D2197" s="6" t="s">
        <v>39</v>
      </c>
    </row>
    <row r="2198" spans="1:5" ht="20" customHeight="1">
      <c r="A2198" s="12" t="s">
        <v>5741</v>
      </c>
      <c r="B2198" s="6" t="s">
        <v>6441</v>
      </c>
      <c r="C2198" s="9">
        <v>1.01538461472893</v>
      </c>
      <c r="D2198" s="6" t="s">
        <v>39</v>
      </c>
    </row>
    <row r="2199" spans="1:5" ht="20" customHeight="1">
      <c r="A2199" s="12" t="s">
        <v>5742</v>
      </c>
      <c r="B2199" s="6" t="s">
        <v>6442</v>
      </c>
      <c r="C2199" s="9">
        <v>1.0153846145891601</v>
      </c>
      <c r="D2199" s="6" t="s">
        <v>39</v>
      </c>
    </row>
    <row r="2200" spans="1:5" ht="20" customHeight="1">
      <c r="A2200" s="12" t="s">
        <v>5743</v>
      </c>
      <c r="B2200" s="6" t="s">
        <v>6443</v>
      </c>
      <c r="C2200" s="9">
        <v>1.0153846144255101</v>
      </c>
      <c r="D2200" s="6" t="s">
        <v>39</v>
      </c>
    </row>
    <row r="2201" spans="1:5" ht="20" customHeight="1">
      <c r="A2201" s="12" t="s">
        <v>5744</v>
      </c>
      <c r="B2201" s="6" t="s">
        <v>6444</v>
      </c>
      <c r="C2201" s="9">
        <v>1.0153846142349501</v>
      </c>
      <c r="D2201" s="6" t="s">
        <v>39</v>
      </c>
    </row>
    <row r="2202" spans="1:5" ht="20" customHeight="1">
      <c r="A2202" s="12" t="s">
        <v>5745</v>
      </c>
      <c r="B2202" s="6" t="s">
        <v>6445</v>
      </c>
      <c r="C2202" s="9">
        <v>1.01538461401421</v>
      </c>
      <c r="D2202" s="6" t="s">
        <v>39</v>
      </c>
    </row>
    <row r="2203" spans="1:5" ht="20" customHeight="1">
      <c r="A2203" s="12" t="s">
        <v>5746</v>
      </c>
      <c r="B2203" s="6" t="s">
        <v>6446</v>
      </c>
      <c r="C2203" s="9">
        <v>1.0153846137597899</v>
      </c>
      <c r="D2203" s="6" t="s">
        <v>39</v>
      </c>
    </row>
    <row r="2204" spans="1:5" ht="20" customHeight="1">
      <c r="A2204" s="12" t="s">
        <v>5747</v>
      </c>
      <c r="B2204" s="6" t="s">
        <v>6447</v>
      </c>
      <c r="C2204" s="9">
        <v>1.0153846134679501</v>
      </c>
      <c r="D2204" s="6" t="s">
        <v>39</v>
      </c>
    </row>
    <row r="2205" spans="1:5" ht="20" customHeight="1">
      <c r="A2205" s="12" t="s">
        <v>5748</v>
      </c>
      <c r="B2205" s="6" t="s">
        <v>6448</v>
      </c>
      <c r="C2205" s="9">
        <v>1.0153846131347299</v>
      </c>
      <c r="D2205" s="6" t="s">
        <v>39</v>
      </c>
    </row>
    <row r="2206" spans="1:5" ht="20" customHeight="1">
      <c r="A2206" s="12" t="s">
        <v>5749</v>
      </c>
      <c r="B2206" s="6" t="s">
        <v>6449</v>
      </c>
      <c r="C2206" s="9">
        <v>1.0153846127559201</v>
      </c>
      <c r="D2206" s="6" t="s">
        <v>39</v>
      </c>
    </row>
    <row r="2207" spans="1:5" ht="20" customHeight="1">
      <c r="A2207" s="12" t="s">
        <v>5750</v>
      </c>
      <c r="B2207" s="6" t="s">
        <v>6450</v>
      </c>
      <c r="C2207" s="9">
        <v>1.01538461232706</v>
      </c>
      <c r="D2207" s="6" t="s">
        <v>39</v>
      </c>
    </row>
    <row r="2208" spans="1:5" ht="20" customHeight="1">
      <c r="A2208" s="12" t="s">
        <v>5751</v>
      </c>
      <c r="B2208" s="6" t="s">
        <v>6451</v>
      </c>
      <c r="C2208" s="9">
        <v>0.76322673970685695</v>
      </c>
      <c r="D2208" s="6" t="s">
        <v>39</v>
      </c>
      <c r="E2208" s="11" t="s">
        <v>7028</v>
      </c>
    </row>
    <row r="2209" spans="1:6" ht="20" customHeight="1">
      <c r="A2209" s="12" t="s">
        <v>5752</v>
      </c>
      <c r="B2209" s="6" t="s">
        <v>6452</v>
      </c>
      <c r="C2209" s="9">
        <v>1.2701036959536101</v>
      </c>
      <c r="D2209" s="6" t="s">
        <v>39</v>
      </c>
      <c r="E2209" s="11" t="s">
        <v>7029</v>
      </c>
    </row>
    <row r="2210" spans="1:6" ht="20" customHeight="1">
      <c r="A2210" s="12" t="s">
        <v>5753</v>
      </c>
      <c r="B2210" s="6" t="s">
        <v>6453</v>
      </c>
      <c r="C2210" s="9">
        <v>1.26934158694226</v>
      </c>
      <c r="D2210" s="6" t="s">
        <v>39</v>
      </c>
      <c r="E2210" s="11" t="s">
        <v>7030</v>
      </c>
    </row>
    <row r="2211" spans="1:6" ht="20" customHeight="1">
      <c r="A2211" s="12" t="s">
        <v>5754</v>
      </c>
      <c r="B2211" s="44" t="s">
        <v>6454</v>
      </c>
      <c r="C2211" s="62">
        <v>3.0461538461538402</v>
      </c>
      <c r="D2211" s="44" t="s">
        <v>39</v>
      </c>
      <c r="E2211" s="63" t="s">
        <v>7031</v>
      </c>
      <c r="F2211" s="44"/>
    </row>
    <row r="2212" spans="1:6" ht="20" customHeight="1">
      <c r="A2212" s="12" t="s">
        <v>5755</v>
      </c>
      <c r="B2212" s="31" t="s">
        <v>6455</v>
      </c>
      <c r="C2212" s="38">
        <v>0.76153846153846105</v>
      </c>
      <c r="D2212" s="31" t="s">
        <v>39</v>
      </c>
      <c r="E2212" s="35" t="s">
        <v>7032</v>
      </c>
      <c r="F2212" s="31"/>
    </row>
    <row r="2213" spans="1:6" ht="20" customHeight="1">
      <c r="A2213" s="12" t="s">
        <v>5756</v>
      </c>
      <c r="B2213" s="6" t="s">
        <v>6456</v>
      </c>
      <c r="C2213" s="9">
        <v>24.6279288287048</v>
      </c>
      <c r="D2213" s="6" t="s">
        <v>39</v>
      </c>
      <c r="E2213" s="11" t="s">
        <v>7033</v>
      </c>
    </row>
    <row r="2214" spans="1:6" ht="20" customHeight="1">
      <c r="A2214" s="12" t="s">
        <v>5757</v>
      </c>
      <c r="B2214" s="6" t="s">
        <v>6457</v>
      </c>
      <c r="C2214" s="9">
        <v>15.40822414634</v>
      </c>
      <c r="D2214" s="6" t="s">
        <v>39</v>
      </c>
    </row>
    <row r="2215" spans="1:6" ht="20" customHeight="1">
      <c r="A2215" s="12" t="s">
        <v>5758</v>
      </c>
      <c r="B2215" s="6" t="s">
        <v>6458</v>
      </c>
      <c r="C2215" s="9">
        <v>9.5377155112839294</v>
      </c>
      <c r="D2215" s="6" t="s">
        <v>39</v>
      </c>
      <c r="E2215" s="64" t="s">
        <v>7318</v>
      </c>
    </row>
    <row r="2216" spans="1:6" ht="20" customHeight="1">
      <c r="A2216" s="12" t="s">
        <v>5759</v>
      </c>
      <c r="B2216" s="6" t="s">
        <v>6459</v>
      </c>
      <c r="C2216" s="9">
        <v>4.8646192498079799</v>
      </c>
      <c r="D2216" s="6" t="s">
        <v>39</v>
      </c>
    </row>
    <row r="2217" spans="1:6" ht="20" customHeight="1">
      <c r="A2217" s="12" t="s">
        <v>5760</v>
      </c>
      <c r="B2217" s="6" t="s">
        <v>6460</v>
      </c>
      <c r="C2217" s="9">
        <v>0.63152027468086602</v>
      </c>
      <c r="D2217" s="6" t="s">
        <v>39</v>
      </c>
    </row>
    <row r="2218" spans="1:6" ht="20" customHeight="1">
      <c r="A2218" s="12" t="s">
        <v>5761</v>
      </c>
      <c r="B2218" s="6" t="s">
        <v>6461</v>
      </c>
      <c r="C2218" s="9">
        <v>0.26629794095405501</v>
      </c>
      <c r="D2218" s="6" t="s">
        <v>39</v>
      </c>
    </row>
    <row r="2219" spans="1:6" ht="20" customHeight="1">
      <c r="A2219" s="12" t="s">
        <v>5762</v>
      </c>
      <c r="B2219" s="6" t="s">
        <v>6462</v>
      </c>
      <c r="C2219" s="9">
        <v>0.27203201769101099</v>
      </c>
      <c r="D2219" s="6" t="s">
        <v>39</v>
      </c>
    </row>
    <row r="2220" spans="1:6" ht="20" customHeight="1">
      <c r="A2220" s="12" t="s">
        <v>5763</v>
      </c>
      <c r="B2220" s="6" t="s">
        <v>6463</v>
      </c>
      <c r="C2220" s="9">
        <v>0.27776525900690002</v>
      </c>
      <c r="D2220" s="6" t="s">
        <v>39</v>
      </c>
    </row>
    <row r="2221" spans="1:6" ht="20" customHeight="1">
      <c r="A2221" s="12" t="s">
        <v>5764</v>
      </c>
      <c r="B2221" s="6" t="s">
        <v>6464</v>
      </c>
      <c r="C2221" s="9">
        <v>0.28349854689594001</v>
      </c>
      <c r="D2221" s="6" t="s">
        <v>39</v>
      </c>
    </row>
    <row r="2222" spans="1:6" ht="20" customHeight="1">
      <c r="A2222" s="12" t="s">
        <v>5765</v>
      </c>
      <c r="B2222" s="6" t="s">
        <v>6465</v>
      </c>
      <c r="C2222" s="9">
        <v>0.28923183232911098</v>
      </c>
      <c r="D2222" s="6" t="s">
        <v>39</v>
      </c>
    </row>
    <row r="2223" spans="1:6" ht="20" customHeight="1">
      <c r="A2223" s="12" t="s">
        <v>5766</v>
      </c>
      <c r="B2223" s="6" t="s">
        <v>6466</v>
      </c>
      <c r="C2223" s="9">
        <v>0.29496511786649798</v>
      </c>
      <c r="D2223" s="6" t="s">
        <v>39</v>
      </c>
    </row>
    <row r="2224" spans="1:6" ht="20" customHeight="1">
      <c r="A2224" s="12" t="s">
        <v>5767</v>
      </c>
      <c r="B2224" s="6" t="s">
        <v>6467</v>
      </c>
      <c r="C2224" s="9">
        <v>0.30069840336628301</v>
      </c>
      <c r="D2224" s="6" t="s">
        <v>39</v>
      </c>
    </row>
    <row r="2225" spans="1:4" ht="20" customHeight="1">
      <c r="A2225" s="12" t="s">
        <v>5768</v>
      </c>
      <c r="B2225" s="6" t="s">
        <v>6468</v>
      </c>
      <c r="C2225" s="9">
        <v>0.30643168882730698</v>
      </c>
      <c r="D2225" s="6" t="s">
        <v>39</v>
      </c>
    </row>
    <row r="2226" spans="1:4" ht="20" customHeight="1">
      <c r="A2226" s="12" t="s">
        <v>5769</v>
      </c>
      <c r="B2226" s="6" t="s">
        <v>6469</v>
      </c>
      <c r="C2226" s="9">
        <v>0.31216497423922601</v>
      </c>
      <c r="D2226" s="6" t="s">
        <v>39</v>
      </c>
    </row>
    <row r="2227" spans="1:4" ht="20" customHeight="1">
      <c r="A2227" s="12" t="s">
        <v>5770</v>
      </c>
      <c r="B2227" s="6" t="s">
        <v>6470</v>
      </c>
      <c r="C2227" s="9">
        <v>0.317898259590153</v>
      </c>
      <c r="D2227" s="6" t="s">
        <v>39</v>
      </c>
    </row>
    <row r="2228" spans="1:4" ht="20" customHeight="1">
      <c r="A2228" s="12" t="s">
        <v>5771</v>
      </c>
      <c r="B2228" s="6" t="s">
        <v>6471</v>
      </c>
      <c r="C2228" s="9">
        <v>0.323631544865982</v>
      </c>
      <c r="D2228" s="6" t="s">
        <v>39</v>
      </c>
    </row>
    <row r="2229" spans="1:4" ht="20" customHeight="1">
      <c r="A2229" s="12" t="s">
        <v>5772</v>
      </c>
      <c r="B2229" s="6" t="s">
        <v>6472</v>
      </c>
      <c r="C2229" s="9">
        <v>0.32936483005015399</v>
      </c>
      <c r="D2229" s="6" t="s">
        <v>39</v>
      </c>
    </row>
    <row r="2230" spans="1:4" ht="20" customHeight="1">
      <c r="A2230" s="12" t="s">
        <v>5773</v>
      </c>
      <c r="B2230" s="6" t="s">
        <v>6473</v>
      </c>
      <c r="C2230" s="9">
        <v>0.33509811512338</v>
      </c>
      <c r="D2230" s="6" t="s">
        <v>39</v>
      </c>
    </row>
    <row r="2231" spans="1:4" ht="20" customHeight="1">
      <c r="A2231" s="12" t="s">
        <v>5774</v>
      </c>
      <c r="B2231" s="6" t="s">
        <v>6474</v>
      </c>
      <c r="C2231" s="9">
        <v>0.340831400063348</v>
      </c>
      <c r="D2231" s="6" t="s">
        <v>39</v>
      </c>
    </row>
    <row r="2232" spans="1:4" ht="20" customHeight="1">
      <c r="A2232" s="12" t="s">
        <v>5775</v>
      </c>
      <c r="B2232" s="6" t="s">
        <v>6475</v>
      </c>
      <c r="C2232" s="9">
        <v>0.34656468484444403</v>
      </c>
      <c r="D2232" s="6" t="s">
        <v>39</v>
      </c>
    </row>
    <row r="2233" spans="1:4" ht="20" customHeight="1">
      <c r="A2233" s="12" t="s">
        <v>5776</v>
      </c>
      <c r="B2233" s="6" t="s">
        <v>6476</v>
      </c>
      <c r="C2233" s="9">
        <v>0.35229796943745401</v>
      </c>
      <c r="D2233" s="6" t="s">
        <v>39</v>
      </c>
    </row>
    <row r="2234" spans="1:4" ht="20" customHeight="1">
      <c r="A2234" s="12" t="s">
        <v>5777</v>
      </c>
      <c r="B2234" s="6" t="s">
        <v>6477</v>
      </c>
      <c r="C2234" s="9">
        <v>0.35803125380926398</v>
      </c>
      <c r="D2234" s="6" t="s">
        <v>39</v>
      </c>
    </row>
    <row r="2235" spans="1:4" ht="20" customHeight="1">
      <c r="A2235" s="12" t="s">
        <v>5778</v>
      </c>
      <c r="B2235" s="6" t="s">
        <v>6478</v>
      </c>
      <c r="C2235" s="9">
        <v>0.36376453792257102</v>
      </c>
      <c r="D2235" s="6" t="s">
        <v>39</v>
      </c>
    </row>
    <row r="2236" spans="1:4" ht="20" customHeight="1">
      <c r="A2236" s="12" t="s">
        <v>5779</v>
      </c>
      <c r="B2236" s="6" t="s">
        <v>6479</v>
      </c>
      <c r="C2236" s="9">
        <v>0.36949782173558898</v>
      </c>
      <c r="D2236" s="6" t="s">
        <v>39</v>
      </c>
    </row>
    <row r="2237" spans="1:4" ht="20" customHeight="1">
      <c r="A2237" s="12" t="s">
        <v>5780</v>
      </c>
      <c r="B2237" s="6" t="s">
        <v>6480</v>
      </c>
      <c r="C2237" s="9">
        <v>0.375231105201763</v>
      </c>
      <c r="D2237" s="6" t="s">
        <v>39</v>
      </c>
    </row>
    <row r="2238" spans="1:4" ht="20" customHeight="1">
      <c r="A2238" s="12" t="s">
        <v>5781</v>
      </c>
      <c r="B2238" s="6" t="s">
        <v>6481</v>
      </c>
      <c r="C2238" s="9">
        <v>0.38096438826948698</v>
      </c>
      <c r="D2238" s="6" t="s">
        <v>39</v>
      </c>
    </row>
    <row r="2239" spans="1:4" ht="20" customHeight="1">
      <c r="A2239" s="12" t="s">
        <v>5782</v>
      </c>
      <c r="B2239" s="6" t="s">
        <v>6482</v>
      </c>
      <c r="C2239" s="9">
        <v>0.38669767088184498</v>
      </c>
      <c r="D2239" s="6" t="s">
        <v>39</v>
      </c>
    </row>
    <row r="2240" spans="1:4" ht="20" customHeight="1">
      <c r="A2240" s="12" t="s">
        <v>5783</v>
      </c>
      <c r="B2240" s="6" t="s">
        <v>6483</v>
      </c>
      <c r="C2240" s="9">
        <v>0.392430952976346</v>
      </c>
      <c r="D2240" s="6" t="s">
        <v>39</v>
      </c>
    </row>
    <row r="2241" spans="1:6" ht="20" customHeight="1">
      <c r="A2241" s="12" t="s">
        <v>5784</v>
      </c>
      <c r="B2241" s="6" t="s">
        <v>6484</v>
      </c>
      <c r="C2241" s="9">
        <v>0.39816423448469102</v>
      </c>
      <c r="D2241" s="6" t="s">
        <v>39</v>
      </c>
    </row>
    <row r="2242" spans="1:6" ht="20" customHeight="1">
      <c r="A2242" s="12" t="s">
        <v>5785</v>
      </c>
      <c r="B2242" s="6" t="s">
        <v>6485</v>
      </c>
      <c r="C2242" s="9">
        <v>0.40389751533253998</v>
      </c>
      <c r="D2242" s="6" t="s">
        <v>39</v>
      </c>
    </row>
    <row r="2243" spans="1:6" ht="20" customHeight="1">
      <c r="A2243" s="12" t="s">
        <v>5786</v>
      </c>
      <c r="B2243" s="6" t="s">
        <v>6486</v>
      </c>
      <c r="C2243" s="9">
        <v>0.40963079543931102</v>
      </c>
      <c r="D2243" s="6" t="s">
        <v>39</v>
      </c>
    </row>
    <row r="2244" spans="1:6" ht="20" customHeight="1">
      <c r="A2244" s="12" t="s">
        <v>5787</v>
      </c>
      <c r="B2244" s="6" t="s">
        <v>6487</v>
      </c>
      <c r="C2244" s="9">
        <v>0.41536407471798797</v>
      </c>
      <c r="D2244" s="6" t="s">
        <v>39</v>
      </c>
    </row>
    <row r="2245" spans="1:6" ht="20" customHeight="1">
      <c r="A2245" s="12" t="s">
        <v>5788</v>
      </c>
      <c r="B2245" s="6" t="s">
        <v>6488</v>
      </c>
      <c r="C2245" s="9">
        <v>5.8436334997344002</v>
      </c>
      <c r="D2245" s="6" t="s">
        <v>39</v>
      </c>
      <c r="E2245" s="11" t="s">
        <v>7034</v>
      </c>
    </row>
    <row r="2246" spans="1:6" ht="20" customHeight="1">
      <c r="A2246" s="12" t="s">
        <v>5789</v>
      </c>
      <c r="B2246" s="6" t="s">
        <v>6489</v>
      </c>
      <c r="C2246" s="9">
        <v>49.130739921639098</v>
      </c>
      <c r="D2246" s="6" t="s">
        <v>39</v>
      </c>
      <c r="E2246" s="11" t="s">
        <v>7035</v>
      </c>
    </row>
    <row r="2247" spans="1:6" ht="20" customHeight="1">
      <c r="A2247" s="12" t="s">
        <v>5790</v>
      </c>
      <c r="B2247" s="6" t="s">
        <v>6490</v>
      </c>
      <c r="C2247" s="9">
        <v>45.031380095177802</v>
      </c>
      <c r="D2247" s="6" t="s">
        <v>39</v>
      </c>
      <c r="E2247" s="11" t="s">
        <v>7036</v>
      </c>
    </row>
    <row r="2248" spans="1:6" ht="20" customHeight="1">
      <c r="A2248" s="12" t="s">
        <v>5791</v>
      </c>
      <c r="B2248" s="44" t="s">
        <v>6491</v>
      </c>
      <c r="C2248" s="62">
        <v>0.44984292309414498</v>
      </c>
      <c r="D2248" s="44" t="s">
        <v>39</v>
      </c>
      <c r="E2248" s="63" t="s">
        <v>7037</v>
      </c>
      <c r="F2248" s="44"/>
    </row>
    <row r="2249" spans="1:6" ht="20" customHeight="1">
      <c r="A2249" s="12" t="s">
        <v>5792</v>
      </c>
      <c r="B2249" s="31" t="s">
        <v>6492</v>
      </c>
      <c r="C2249" s="38">
        <v>1.38318538904351</v>
      </c>
      <c r="D2249" s="31" t="s">
        <v>39</v>
      </c>
      <c r="E2249" s="35" t="s">
        <v>7038</v>
      </c>
      <c r="F2249" s="31"/>
    </row>
    <row r="2250" spans="1:6" ht="20" customHeight="1">
      <c r="A2250" s="12" t="s">
        <v>5793</v>
      </c>
      <c r="B2250" s="31" t="s">
        <v>6493</v>
      </c>
      <c r="C2250" s="38">
        <v>0</v>
      </c>
      <c r="D2250" s="31" t="s">
        <v>39</v>
      </c>
      <c r="E2250" s="35"/>
      <c r="F2250" s="31"/>
    </row>
    <row r="2251" spans="1:6" ht="20" customHeight="1">
      <c r="A2251" s="12" t="s">
        <v>5794</v>
      </c>
      <c r="B2251" s="6" t="s">
        <v>6494</v>
      </c>
      <c r="C2251" s="9">
        <v>2.07313669553253E-28</v>
      </c>
      <c r="D2251" s="6" t="s">
        <v>179</v>
      </c>
    </row>
    <row r="2252" spans="1:6" ht="20" customHeight="1">
      <c r="A2252" s="12" t="s">
        <v>5795</v>
      </c>
      <c r="B2252" s="6" t="s">
        <v>6495</v>
      </c>
      <c r="C2252" s="9">
        <v>1.55627272891987E-28</v>
      </c>
      <c r="D2252" s="6" t="s">
        <v>178</v>
      </c>
    </row>
    <row r="2253" spans="1:6" ht="20" customHeight="1">
      <c r="A2253" s="12" t="s">
        <v>5796</v>
      </c>
      <c r="B2253" s="6" t="s">
        <v>6496</v>
      </c>
      <c r="C2253" s="9">
        <v>2.5811463827169698E-28</v>
      </c>
      <c r="D2253" s="6" t="s">
        <v>178</v>
      </c>
    </row>
    <row r="2254" spans="1:6" ht="20" customHeight="1">
      <c r="A2254" s="12" t="s">
        <v>5797</v>
      </c>
      <c r="B2254" s="6" t="s">
        <v>6497</v>
      </c>
      <c r="C2254" s="9">
        <v>6.8713450292397595E-4</v>
      </c>
      <c r="D2254" s="6" t="s">
        <v>178</v>
      </c>
    </row>
    <row r="2255" spans="1:6" ht="20" customHeight="1">
      <c r="A2255" s="12" t="s">
        <v>5798</v>
      </c>
      <c r="B2255" s="6" t="s">
        <v>6498</v>
      </c>
      <c r="C2255" s="9">
        <v>1.33810403200984E-3</v>
      </c>
      <c r="D2255" s="6" t="s">
        <v>178</v>
      </c>
    </row>
    <row r="2256" spans="1:6" ht="20" customHeight="1">
      <c r="A2256" s="12" t="s">
        <v>5799</v>
      </c>
      <c r="B2256" s="6" t="s">
        <v>6499</v>
      </c>
      <c r="C2256" s="9">
        <v>1.99097698077141E-3</v>
      </c>
      <c r="D2256" s="6" t="s">
        <v>178</v>
      </c>
    </row>
    <row r="2257" spans="1:4" ht="20" customHeight="1">
      <c r="A2257" s="12" t="s">
        <v>5800</v>
      </c>
      <c r="B2257" s="6" t="s">
        <v>6500</v>
      </c>
      <c r="C2257" s="9">
        <v>2.64374974955004E-3</v>
      </c>
      <c r="D2257" s="6" t="s">
        <v>178</v>
      </c>
    </row>
    <row r="2258" spans="1:4" ht="20" customHeight="1">
      <c r="A2258" s="12" t="s">
        <v>5801</v>
      </c>
      <c r="B2258" s="6" t="s">
        <v>6501</v>
      </c>
      <c r="C2258" s="9">
        <v>3.2965277909593502E-3</v>
      </c>
      <c r="D2258" s="6" t="s">
        <v>178</v>
      </c>
    </row>
    <row r="2259" spans="1:4" ht="20" customHeight="1">
      <c r="A2259" s="12" t="s">
        <v>5802</v>
      </c>
      <c r="B2259" s="6" t="s">
        <v>6502</v>
      </c>
      <c r="C2259" s="9">
        <v>3.94930555486178E-3</v>
      </c>
      <c r="D2259" s="6" t="s">
        <v>178</v>
      </c>
    </row>
    <row r="2260" spans="1:4" ht="20" customHeight="1">
      <c r="A2260" s="12" t="s">
        <v>5803</v>
      </c>
      <c r="B2260" s="6" t="s">
        <v>6503</v>
      </c>
      <c r="C2260" s="9">
        <v>4.6020833333698403E-3</v>
      </c>
      <c r="D2260" s="6" t="s">
        <v>178</v>
      </c>
    </row>
    <row r="2261" spans="1:4" ht="20" customHeight="1">
      <c r="A2261" s="12" t="s">
        <v>5804</v>
      </c>
      <c r="B2261" s="6" t="s">
        <v>6504</v>
      </c>
      <c r="C2261" s="9">
        <v>5.25486111110919E-3</v>
      </c>
      <c r="D2261" s="6" t="s">
        <v>178</v>
      </c>
    </row>
    <row r="2262" spans="1:4" ht="20" customHeight="1">
      <c r="A2262" s="12" t="s">
        <v>5805</v>
      </c>
      <c r="B2262" s="6" t="s">
        <v>6505</v>
      </c>
      <c r="C2262" s="9">
        <v>5.90763888888899E-3</v>
      </c>
      <c r="D2262" s="6" t="s">
        <v>178</v>
      </c>
    </row>
    <row r="2263" spans="1:4" ht="20" customHeight="1">
      <c r="A2263" s="12" t="s">
        <v>5806</v>
      </c>
      <c r="B2263" s="6" t="s">
        <v>6506</v>
      </c>
      <c r="C2263" s="9">
        <v>6.5604166666666597E-3</v>
      </c>
      <c r="D2263" s="6" t="s">
        <v>178</v>
      </c>
    </row>
    <row r="2264" spans="1:4" ht="20" customHeight="1">
      <c r="A2264" s="12" t="s">
        <v>5807</v>
      </c>
      <c r="B2264" s="6" t="s">
        <v>6507</v>
      </c>
      <c r="C2264" s="9">
        <v>7.2131944444444396E-3</v>
      </c>
      <c r="D2264" s="6" t="s">
        <v>178</v>
      </c>
    </row>
    <row r="2265" spans="1:4" ht="20" customHeight="1">
      <c r="A2265" s="12" t="s">
        <v>5808</v>
      </c>
      <c r="B2265" s="6" t="s">
        <v>6508</v>
      </c>
      <c r="C2265" s="9">
        <v>7.8659722222222204E-3</v>
      </c>
      <c r="D2265" s="6" t="s">
        <v>178</v>
      </c>
    </row>
    <row r="2266" spans="1:4" ht="20" customHeight="1">
      <c r="A2266" s="12" t="s">
        <v>5809</v>
      </c>
      <c r="B2266" s="6" t="s">
        <v>6509</v>
      </c>
      <c r="C2266" s="9">
        <v>8.5187500000000003E-3</v>
      </c>
      <c r="D2266" s="6" t="s">
        <v>178</v>
      </c>
    </row>
    <row r="2267" spans="1:4" ht="20" customHeight="1">
      <c r="A2267" s="12" t="s">
        <v>5810</v>
      </c>
      <c r="B2267" s="6" t="s">
        <v>6510</v>
      </c>
      <c r="C2267" s="9">
        <v>9.1715277777777802E-3</v>
      </c>
      <c r="D2267" s="6" t="s">
        <v>178</v>
      </c>
    </row>
    <row r="2268" spans="1:4" ht="20" customHeight="1">
      <c r="A2268" s="12" t="s">
        <v>5811</v>
      </c>
      <c r="B2268" s="6" t="s">
        <v>6511</v>
      </c>
      <c r="C2268" s="9">
        <v>9.8243055555555601E-3</v>
      </c>
      <c r="D2268" s="6" t="s">
        <v>178</v>
      </c>
    </row>
    <row r="2269" spans="1:4" ht="20" customHeight="1">
      <c r="A2269" s="12" t="s">
        <v>5812</v>
      </c>
      <c r="B2269" s="6" t="s">
        <v>6512</v>
      </c>
      <c r="C2269" s="9">
        <v>1.04770833333333E-2</v>
      </c>
      <c r="D2269" s="6" t="s">
        <v>178</v>
      </c>
    </row>
    <row r="2270" spans="1:4" ht="20" customHeight="1">
      <c r="A2270" s="12" t="s">
        <v>5813</v>
      </c>
      <c r="B2270" s="6" t="s">
        <v>6513</v>
      </c>
      <c r="C2270" s="9">
        <v>1.1129861111111101E-2</v>
      </c>
      <c r="D2270" s="6" t="s">
        <v>178</v>
      </c>
    </row>
    <row r="2271" spans="1:4" ht="20" customHeight="1">
      <c r="A2271" s="12" t="s">
        <v>5814</v>
      </c>
      <c r="B2271" s="6" t="s">
        <v>6514</v>
      </c>
      <c r="C2271" s="9">
        <v>1.1782638888888799E-2</v>
      </c>
      <c r="D2271" s="6" t="s">
        <v>178</v>
      </c>
    </row>
    <row r="2272" spans="1:4" ht="20" customHeight="1">
      <c r="A2272" s="12" t="s">
        <v>5815</v>
      </c>
      <c r="B2272" s="6" t="s">
        <v>6515</v>
      </c>
      <c r="C2272" s="9">
        <v>1.24354166666666E-2</v>
      </c>
      <c r="D2272" s="6" t="s">
        <v>178</v>
      </c>
    </row>
    <row r="2273" spans="1:6" ht="20" customHeight="1">
      <c r="A2273" s="12" t="s">
        <v>5816</v>
      </c>
      <c r="B2273" s="6" t="s">
        <v>6516</v>
      </c>
      <c r="C2273" s="9">
        <v>1.3088194444444401E-2</v>
      </c>
      <c r="D2273" s="6" t="s">
        <v>178</v>
      </c>
    </row>
    <row r="2274" spans="1:6" ht="20" customHeight="1">
      <c r="A2274" s="12" t="s">
        <v>5817</v>
      </c>
      <c r="B2274" s="6" t="s">
        <v>6517</v>
      </c>
      <c r="C2274" s="9">
        <v>1.37409722222222E-2</v>
      </c>
      <c r="D2274" s="6" t="s">
        <v>178</v>
      </c>
    </row>
    <row r="2275" spans="1:6" ht="20" customHeight="1">
      <c r="A2275" s="12" t="s">
        <v>5818</v>
      </c>
      <c r="B2275" s="6" t="s">
        <v>6518</v>
      </c>
      <c r="C2275" s="9">
        <v>1.439375E-2</v>
      </c>
      <c r="D2275" s="6" t="s">
        <v>178</v>
      </c>
    </row>
    <row r="2276" spans="1:6" ht="20" customHeight="1">
      <c r="A2276" s="12" t="s">
        <v>5819</v>
      </c>
      <c r="B2276" s="6" t="s">
        <v>6519</v>
      </c>
      <c r="C2276" s="9">
        <v>1.50465277777777E-2</v>
      </c>
      <c r="D2276" s="6" t="s">
        <v>178</v>
      </c>
    </row>
    <row r="2277" spans="1:6" ht="20" customHeight="1">
      <c r="A2277" s="12" t="s">
        <v>5820</v>
      </c>
      <c r="B2277" s="6" t="s">
        <v>6520</v>
      </c>
      <c r="C2277" s="9">
        <v>1.5699305555555501E-2</v>
      </c>
      <c r="D2277" s="6" t="s">
        <v>178</v>
      </c>
    </row>
    <row r="2278" spans="1:6" ht="20" customHeight="1">
      <c r="A2278" s="12" t="s">
        <v>5821</v>
      </c>
      <c r="B2278" s="6" t="s">
        <v>6521</v>
      </c>
      <c r="C2278" s="9">
        <v>1.6352083333333298E-2</v>
      </c>
      <c r="D2278" s="6" t="s">
        <v>178</v>
      </c>
    </row>
    <row r="2279" spans="1:6" ht="20" customHeight="1">
      <c r="A2279" s="12" t="s">
        <v>5822</v>
      </c>
      <c r="B2279" s="6" t="s">
        <v>6522</v>
      </c>
      <c r="C2279" s="9">
        <v>1.7004861111111099E-2</v>
      </c>
      <c r="D2279" s="6" t="s">
        <v>178</v>
      </c>
    </row>
    <row r="2280" spans="1:6" ht="20" customHeight="1">
      <c r="A2280" s="12" t="s">
        <v>5823</v>
      </c>
      <c r="B2280" s="6" t="s">
        <v>6523</v>
      </c>
      <c r="C2280" s="9">
        <v>1.76576388888889E-2</v>
      </c>
      <c r="D2280" s="6" t="s">
        <v>178</v>
      </c>
    </row>
    <row r="2281" spans="1:6" ht="20" customHeight="1">
      <c r="A2281" s="12" t="s">
        <v>5824</v>
      </c>
      <c r="B2281" s="6" t="s">
        <v>6524</v>
      </c>
      <c r="C2281" s="9">
        <v>1.83104166666666E-2</v>
      </c>
      <c r="D2281" s="6" t="s">
        <v>178</v>
      </c>
    </row>
    <row r="2282" spans="1:6" ht="20" customHeight="1">
      <c r="A2282" s="12" t="s">
        <v>5825</v>
      </c>
      <c r="B2282" s="6" t="s">
        <v>6525</v>
      </c>
      <c r="C2282" s="9">
        <v>1.8963194444444401E-2</v>
      </c>
      <c r="D2282" s="6" t="s">
        <v>178</v>
      </c>
    </row>
    <row r="2283" spans="1:6" ht="20" customHeight="1">
      <c r="A2283" s="12" t="s">
        <v>5826</v>
      </c>
      <c r="B2283" s="6" t="s">
        <v>6526</v>
      </c>
      <c r="C2283" s="9">
        <v>1.59907730747802</v>
      </c>
      <c r="D2283" s="6" t="s">
        <v>178</v>
      </c>
    </row>
    <row r="2284" spans="1:6" ht="20" customHeight="1">
      <c r="A2284" s="12" t="s">
        <v>5827</v>
      </c>
      <c r="B2284" s="6" t="s">
        <v>6527</v>
      </c>
      <c r="C2284" s="9">
        <v>14.82621971753</v>
      </c>
      <c r="D2284" s="6" t="s">
        <v>178</v>
      </c>
    </row>
    <row r="2285" spans="1:6" ht="20" customHeight="1">
      <c r="A2285" s="12" t="s">
        <v>5828</v>
      </c>
      <c r="B2285" s="6" t="s">
        <v>6528</v>
      </c>
      <c r="C2285" s="9">
        <v>14.826220163414799</v>
      </c>
      <c r="D2285" s="6" t="s">
        <v>178</v>
      </c>
    </row>
    <row r="2286" spans="1:6" ht="20" customHeight="1">
      <c r="A2286" s="12" t="s">
        <v>5829</v>
      </c>
      <c r="B2286" s="44" t="s">
        <v>6529</v>
      </c>
      <c r="C2286" s="62">
        <v>0</v>
      </c>
      <c r="D2286" s="44" t="s">
        <v>178</v>
      </c>
      <c r="E2286" s="63"/>
      <c r="F2286" s="44"/>
    </row>
    <row r="2287" spans="1:6" ht="20" customHeight="1">
      <c r="A2287" s="12" t="s">
        <v>5830</v>
      </c>
      <c r="B2287" s="31" t="s">
        <v>6530</v>
      </c>
      <c r="C2287" s="38">
        <v>0</v>
      </c>
      <c r="D2287" s="31" t="s">
        <v>178</v>
      </c>
      <c r="E2287" s="35"/>
      <c r="F2287" s="31"/>
    </row>
    <row r="2288" spans="1:6" ht="20" customHeight="1">
      <c r="A2288" s="12" t="s">
        <v>5831</v>
      </c>
      <c r="B2288" s="31" t="s">
        <v>6531</v>
      </c>
      <c r="C2288" s="38">
        <v>0</v>
      </c>
      <c r="D2288" s="31" t="s">
        <v>179</v>
      </c>
      <c r="E2288" s="35"/>
      <c r="F2288" s="31"/>
    </row>
    <row r="2289" spans="1:6" ht="20" customHeight="1" thickBot="1">
      <c r="A2289" s="12" t="s">
        <v>5832</v>
      </c>
      <c r="B2289" s="88" t="s">
        <v>6532</v>
      </c>
      <c r="C2289" s="86">
        <v>0</v>
      </c>
      <c r="D2289" s="85" t="s">
        <v>591</v>
      </c>
      <c r="E2289" s="87"/>
      <c r="F2289" s="85"/>
    </row>
    <row r="2290" spans="1:6" ht="20" customHeight="1">
      <c r="A2290" s="12" t="s">
        <v>5833</v>
      </c>
      <c r="B2290" s="89" t="s">
        <v>6533</v>
      </c>
      <c r="C2290" s="62">
        <v>0</v>
      </c>
      <c r="D2290" s="44" t="s">
        <v>221</v>
      </c>
      <c r="E2290" s="63"/>
      <c r="F2290" s="44"/>
    </row>
    <row r="2291" spans="1:6" ht="20" customHeight="1">
      <c r="A2291" s="12" t="s">
        <v>5834</v>
      </c>
      <c r="B2291" s="89" t="s">
        <v>6534</v>
      </c>
      <c r="C2291" s="62">
        <v>0</v>
      </c>
      <c r="D2291" s="44" t="s">
        <v>591</v>
      </c>
      <c r="E2291" s="63"/>
      <c r="F2291" s="44"/>
    </row>
    <row r="2292" spans="1:6" ht="20" customHeight="1">
      <c r="A2292" s="12" t="s">
        <v>5835</v>
      </c>
      <c r="B2292" s="90" t="s">
        <v>6535</v>
      </c>
      <c r="C2292" s="9">
        <v>0</v>
      </c>
      <c r="D2292" s="6" t="s">
        <v>591</v>
      </c>
    </row>
    <row r="2293" spans="1:6" ht="20" customHeight="1">
      <c r="A2293" s="12" t="s">
        <v>5836</v>
      </c>
      <c r="B2293" s="90" t="s">
        <v>6536</v>
      </c>
      <c r="C2293" s="9">
        <v>0</v>
      </c>
      <c r="D2293" s="6" t="s">
        <v>591</v>
      </c>
    </row>
    <row r="2294" spans="1:6" ht="20" customHeight="1">
      <c r="A2294" s="12" t="s">
        <v>5837</v>
      </c>
      <c r="B2294" s="90" t="s">
        <v>6537</v>
      </c>
      <c r="C2294" s="9">
        <v>0</v>
      </c>
      <c r="D2294" s="6" t="s">
        <v>591</v>
      </c>
    </row>
    <row r="2295" spans="1:6" ht="20" customHeight="1">
      <c r="A2295" s="12" t="s">
        <v>5838</v>
      </c>
      <c r="B2295" s="90" t="s">
        <v>6538</v>
      </c>
      <c r="C2295" s="9">
        <v>0</v>
      </c>
      <c r="D2295" s="6" t="s">
        <v>591</v>
      </c>
    </row>
    <row r="2296" spans="1:6" ht="20" customHeight="1">
      <c r="A2296" s="12" t="s">
        <v>5839</v>
      </c>
      <c r="B2296" s="90" t="s">
        <v>6539</v>
      </c>
      <c r="C2296" s="9">
        <v>0</v>
      </c>
      <c r="D2296" s="6" t="s">
        <v>591</v>
      </c>
    </row>
    <row r="2297" spans="1:6" ht="20" customHeight="1">
      <c r="A2297" s="12" t="s">
        <v>5840</v>
      </c>
      <c r="B2297" s="90" t="s">
        <v>6540</v>
      </c>
      <c r="C2297" s="9">
        <v>0</v>
      </c>
      <c r="D2297" s="6" t="s">
        <v>591</v>
      </c>
    </row>
    <row r="2298" spans="1:6" ht="20" customHeight="1">
      <c r="A2298" s="12" t="s">
        <v>5841</v>
      </c>
      <c r="B2298" s="90" t="s">
        <v>6541</v>
      </c>
      <c r="C2298" s="9">
        <v>0</v>
      </c>
      <c r="D2298" s="6" t="s">
        <v>591</v>
      </c>
    </row>
    <row r="2299" spans="1:6" ht="20" customHeight="1">
      <c r="A2299" s="12" t="s">
        <v>5842</v>
      </c>
      <c r="B2299" s="91" t="s">
        <v>6542</v>
      </c>
      <c r="C2299" s="38">
        <v>0</v>
      </c>
      <c r="D2299" s="31" t="s">
        <v>221</v>
      </c>
      <c r="E2299" s="35"/>
      <c r="F2299" s="31"/>
    </row>
    <row r="2300" spans="1:6" ht="20" customHeight="1">
      <c r="A2300" s="12" t="s">
        <v>5843</v>
      </c>
      <c r="B2300" s="92" t="s">
        <v>6543</v>
      </c>
      <c r="C2300" s="65">
        <v>0</v>
      </c>
      <c r="D2300" s="47" t="s">
        <v>591</v>
      </c>
      <c r="E2300" s="66"/>
      <c r="F2300" s="47"/>
    </row>
    <row r="2301" spans="1:6" ht="20" customHeight="1">
      <c r="A2301" s="12" t="s">
        <v>5844</v>
      </c>
      <c r="B2301" s="89" t="s">
        <v>6544</v>
      </c>
      <c r="C2301" s="62">
        <v>0</v>
      </c>
      <c r="D2301" s="44" t="s">
        <v>591</v>
      </c>
      <c r="E2301" s="63"/>
      <c r="F2301" s="44"/>
    </row>
    <row r="2302" spans="1:6" ht="20" customHeight="1">
      <c r="A2302" s="12" t="s">
        <v>5845</v>
      </c>
      <c r="B2302" s="89" t="s">
        <v>6545</v>
      </c>
      <c r="C2302" s="62">
        <v>0</v>
      </c>
      <c r="D2302" s="44" t="s">
        <v>591</v>
      </c>
      <c r="E2302" s="67" t="s">
        <v>7039</v>
      </c>
      <c r="F2302" s="44"/>
    </row>
    <row r="2303" spans="1:6" ht="20" customHeight="1">
      <c r="A2303" s="12" t="s">
        <v>5846</v>
      </c>
      <c r="B2303" s="89" t="s">
        <v>6546</v>
      </c>
      <c r="C2303" s="62">
        <v>0</v>
      </c>
      <c r="D2303" s="44" t="s">
        <v>591</v>
      </c>
      <c r="E2303" s="63"/>
      <c r="F2303" s="44"/>
    </row>
    <row r="2304" spans="1:6" ht="20" customHeight="1">
      <c r="A2304" s="12" t="s">
        <v>5847</v>
      </c>
      <c r="B2304" s="89" t="s">
        <v>6547</v>
      </c>
      <c r="C2304" s="62">
        <v>0</v>
      </c>
      <c r="D2304" s="44" t="s">
        <v>591</v>
      </c>
      <c r="E2304" s="63"/>
      <c r="F2304" s="44"/>
    </row>
    <row r="2305" spans="1:6" ht="20" customHeight="1">
      <c r="A2305" s="12" t="s">
        <v>5848</v>
      </c>
      <c r="B2305" s="89" t="s">
        <v>6548</v>
      </c>
      <c r="C2305" s="62">
        <v>0</v>
      </c>
      <c r="D2305" s="44" t="s">
        <v>591</v>
      </c>
      <c r="E2305" s="63"/>
      <c r="F2305" s="44"/>
    </row>
    <row r="2306" spans="1:6" ht="20" customHeight="1">
      <c r="A2306" s="12" t="s">
        <v>5849</v>
      </c>
      <c r="B2306" s="89" t="s">
        <v>6549</v>
      </c>
      <c r="C2306" s="62">
        <v>0</v>
      </c>
      <c r="D2306" s="44" t="s">
        <v>591</v>
      </c>
      <c r="E2306" s="63"/>
      <c r="F2306" s="44"/>
    </row>
    <row r="2307" spans="1:6" ht="20" customHeight="1">
      <c r="A2307" s="12" t="s">
        <v>5850</v>
      </c>
      <c r="B2307" s="89" t="s">
        <v>6550</v>
      </c>
      <c r="C2307" s="62">
        <v>0</v>
      </c>
      <c r="D2307" s="44" t="s">
        <v>591</v>
      </c>
      <c r="E2307" s="63"/>
      <c r="F2307" s="44"/>
    </row>
    <row r="2308" spans="1:6" ht="20" customHeight="1">
      <c r="A2308" s="12" t="s">
        <v>5851</v>
      </c>
      <c r="B2308" s="89" t="s">
        <v>6551</v>
      </c>
      <c r="C2308" s="62">
        <v>0</v>
      </c>
      <c r="D2308" s="44" t="s">
        <v>591</v>
      </c>
      <c r="E2308" s="67" t="s">
        <v>7040</v>
      </c>
      <c r="F2308" s="44"/>
    </row>
    <row r="2309" spans="1:6" ht="20" customHeight="1">
      <c r="A2309" s="12" t="s">
        <v>5852</v>
      </c>
      <c r="B2309" s="89" t="s">
        <v>6552</v>
      </c>
      <c r="C2309" s="62">
        <v>0</v>
      </c>
      <c r="D2309" s="44" t="s">
        <v>591</v>
      </c>
      <c r="E2309" s="63"/>
      <c r="F2309" s="44"/>
    </row>
    <row r="2310" spans="1:6" ht="20" customHeight="1">
      <c r="A2310" s="12" t="s">
        <v>5853</v>
      </c>
      <c r="B2310" s="89" t="s">
        <v>6553</v>
      </c>
      <c r="C2310" s="62">
        <v>0</v>
      </c>
      <c r="D2310" s="44" t="s">
        <v>591</v>
      </c>
      <c r="E2310" s="63"/>
      <c r="F2310" s="44"/>
    </row>
    <row r="2311" spans="1:6" ht="20" customHeight="1">
      <c r="A2311" s="12" t="s">
        <v>5854</v>
      </c>
      <c r="B2311" s="89" t="s">
        <v>6554</v>
      </c>
      <c r="C2311" s="62">
        <v>0</v>
      </c>
      <c r="D2311" s="44" t="s">
        <v>591</v>
      </c>
      <c r="E2311" s="63"/>
      <c r="F2311" s="44"/>
    </row>
    <row r="2312" spans="1:6" ht="20" customHeight="1">
      <c r="A2312" s="12" t="s">
        <v>5855</v>
      </c>
      <c r="B2312" s="91" t="s">
        <v>6555</v>
      </c>
      <c r="C2312" s="38">
        <v>0</v>
      </c>
      <c r="D2312" s="31" t="s">
        <v>591</v>
      </c>
      <c r="E2312" s="35"/>
      <c r="F2312" s="31"/>
    </row>
    <row r="2313" spans="1:6" ht="20" customHeight="1">
      <c r="A2313" s="12" t="s">
        <v>5856</v>
      </c>
      <c r="B2313" s="89" t="s">
        <v>6556</v>
      </c>
      <c r="C2313" s="62">
        <v>0</v>
      </c>
      <c r="D2313" s="44" t="s">
        <v>591</v>
      </c>
      <c r="E2313" s="63"/>
      <c r="F2313" s="44"/>
    </row>
    <row r="2314" spans="1:6" ht="20" customHeight="1">
      <c r="A2314" s="12" t="s">
        <v>5857</v>
      </c>
      <c r="B2314" s="89" t="s">
        <v>6557</v>
      </c>
      <c r="C2314" s="62">
        <v>0</v>
      </c>
      <c r="D2314" s="44" t="s">
        <v>591</v>
      </c>
      <c r="E2314" s="69" t="s">
        <v>7041</v>
      </c>
      <c r="F2314" s="44"/>
    </row>
    <row r="2315" spans="1:6" ht="20" customHeight="1">
      <c r="A2315" s="12" t="s">
        <v>5858</v>
      </c>
      <c r="B2315" s="89" t="s">
        <v>6558</v>
      </c>
      <c r="C2315" s="62">
        <v>0</v>
      </c>
      <c r="D2315" s="44" t="s">
        <v>591</v>
      </c>
      <c r="E2315" s="69" t="s">
        <v>7042</v>
      </c>
      <c r="F2315" s="44"/>
    </row>
    <row r="2316" spans="1:6" ht="20" customHeight="1">
      <c r="A2316" s="12" t="s">
        <v>5859</v>
      </c>
      <c r="B2316" s="89" t="s">
        <v>6559</v>
      </c>
      <c r="C2316" s="62">
        <v>0</v>
      </c>
      <c r="D2316" s="44" t="s">
        <v>591</v>
      </c>
      <c r="E2316" s="69" t="s">
        <v>7043</v>
      </c>
      <c r="F2316" s="44"/>
    </row>
    <row r="2317" spans="1:6" ht="20" customHeight="1">
      <c r="A2317" s="12" t="s">
        <v>5860</v>
      </c>
      <c r="B2317" s="89" t="s">
        <v>6560</v>
      </c>
      <c r="C2317" s="62">
        <v>0</v>
      </c>
      <c r="D2317" s="44" t="s">
        <v>591</v>
      </c>
      <c r="E2317" s="69" t="s">
        <v>7044</v>
      </c>
      <c r="F2317" s="44"/>
    </row>
    <row r="2318" spans="1:6" ht="20" customHeight="1">
      <c r="A2318" s="12" t="s">
        <v>5861</v>
      </c>
      <c r="B2318" s="89" t="s">
        <v>6561</v>
      </c>
      <c r="C2318" s="62">
        <v>0</v>
      </c>
      <c r="D2318" s="44" t="s">
        <v>591</v>
      </c>
      <c r="E2318" s="69" t="s">
        <v>7045</v>
      </c>
      <c r="F2318" s="44"/>
    </row>
    <row r="2319" spans="1:6" ht="20" customHeight="1">
      <c r="A2319" s="12" t="s">
        <v>5862</v>
      </c>
      <c r="B2319" s="89" t="s">
        <v>6562</v>
      </c>
      <c r="C2319" s="62">
        <v>0</v>
      </c>
      <c r="D2319" s="44" t="s">
        <v>591</v>
      </c>
      <c r="E2319" s="63"/>
      <c r="F2319" s="44"/>
    </row>
    <row r="2320" spans="1:6" ht="20" customHeight="1">
      <c r="A2320" s="12" t="s">
        <v>5863</v>
      </c>
      <c r="B2320" s="89" t="s">
        <v>6563</v>
      </c>
      <c r="C2320" s="62">
        <v>0</v>
      </c>
      <c r="D2320" s="44" t="s">
        <v>591</v>
      </c>
      <c r="E2320" s="69" t="s">
        <v>7046</v>
      </c>
      <c r="F2320" s="44"/>
    </row>
    <row r="2321" spans="1:6" ht="20" customHeight="1">
      <c r="A2321" s="12" t="s">
        <v>5864</v>
      </c>
      <c r="B2321" s="89" t="s">
        <v>6564</v>
      </c>
      <c r="C2321" s="62">
        <v>0</v>
      </c>
      <c r="D2321" s="44" t="s">
        <v>591</v>
      </c>
      <c r="E2321" s="67" t="s">
        <v>7047</v>
      </c>
      <c r="F2321" s="44"/>
    </row>
    <row r="2322" spans="1:6" ht="20" customHeight="1">
      <c r="A2322" s="12" t="s">
        <v>5865</v>
      </c>
      <c r="B2322" s="89" t="s">
        <v>6565</v>
      </c>
      <c r="C2322" s="62">
        <v>0</v>
      </c>
      <c r="D2322" s="44" t="s">
        <v>591</v>
      </c>
      <c r="E2322" s="67" t="s">
        <v>7048</v>
      </c>
      <c r="F2322" s="44"/>
    </row>
    <row r="2323" spans="1:6" ht="20" customHeight="1">
      <c r="A2323" s="12" t="s">
        <v>5866</v>
      </c>
      <c r="B2323" s="89" t="s">
        <v>6566</v>
      </c>
      <c r="C2323" s="62">
        <v>0</v>
      </c>
      <c r="D2323" s="44" t="s">
        <v>591</v>
      </c>
      <c r="E2323" s="67" t="s">
        <v>7049</v>
      </c>
      <c r="F2323" s="44"/>
    </row>
    <row r="2324" spans="1:6" ht="20" customHeight="1">
      <c r="A2324" s="12" t="s">
        <v>5867</v>
      </c>
      <c r="B2324" s="89" t="s">
        <v>6567</v>
      </c>
      <c r="C2324" s="62">
        <v>0</v>
      </c>
      <c r="D2324" s="44" t="s">
        <v>591</v>
      </c>
      <c r="E2324" s="67" t="s">
        <v>7050</v>
      </c>
      <c r="F2324" s="44"/>
    </row>
    <row r="2325" spans="1:6" ht="20" customHeight="1">
      <c r="A2325" s="12" t="s">
        <v>5868</v>
      </c>
      <c r="B2325" s="89" t="s">
        <v>6568</v>
      </c>
      <c r="C2325" s="62">
        <v>0</v>
      </c>
      <c r="D2325" s="44" t="s">
        <v>591</v>
      </c>
      <c r="E2325" s="63"/>
      <c r="F2325" s="44"/>
    </row>
    <row r="2326" spans="1:6" ht="20" customHeight="1">
      <c r="A2326" s="12" t="s">
        <v>5869</v>
      </c>
      <c r="B2326" s="89" t="s">
        <v>6569</v>
      </c>
      <c r="C2326" s="62">
        <v>0</v>
      </c>
      <c r="D2326" s="44" t="s">
        <v>591</v>
      </c>
      <c r="E2326" s="63"/>
      <c r="F2326" s="44"/>
    </row>
    <row r="2327" spans="1:6" ht="20" customHeight="1">
      <c r="A2327" s="12" t="s">
        <v>5870</v>
      </c>
      <c r="B2327" s="89" t="s">
        <v>6570</v>
      </c>
      <c r="C2327" s="62">
        <v>0</v>
      </c>
      <c r="D2327" s="44" t="s">
        <v>591</v>
      </c>
      <c r="E2327" s="63"/>
      <c r="F2327" s="11"/>
    </row>
    <row r="2328" spans="1:6" ht="20" customHeight="1">
      <c r="A2328" s="12" t="s">
        <v>5871</v>
      </c>
      <c r="B2328" s="89" t="s">
        <v>6571</v>
      </c>
      <c r="C2328" s="62">
        <v>0</v>
      </c>
      <c r="D2328" s="44" t="s">
        <v>591</v>
      </c>
      <c r="E2328" s="63"/>
      <c r="F2328" s="64"/>
    </row>
    <row r="2329" spans="1:6" ht="20" customHeight="1">
      <c r="A2329" s="12" t="s">
        <v>5872</v>
      </c>
      <c r="B2329" s="89" t="s">
        <v>6572</v>
      </c>
      <c r="C2329" s="62">
        <v>0</v>
      </c>
      <c r="D2329" s="44" t="s">
        <v>591</v>
      </c>
      <c r="E2329" s="63"/>
      <c r="F2329" s="64"/>
    </row>
    <row r="2330" spans="1:6" ht="20" customHeight="1">
      <c r="A2330" s="12" t="s">
        <v>5873</v>
      </c>
      <c r="B2330" s="89" t="s">
        <v>6573</v>
      </c>
      <c r="C2330" s="62">
        <v>0</v>
      </c>
      <c r="D2330" s="44" t="s">
        <v>591</v>
      </c>
      <c r="E2330" s="63"/>
      <c r="F2330" s="64"/>
    </row>
    <row r="2331" spans="1:6" ht="20" customHeight="1">
      <c r="A2331" s="12" t="s">
        <v>5874</v>
      </c>
      <c r="B2331" s="89" t="s">
        <v>6574</v>
      </c>
      <c r="C2331" s="62">
        <v>0</v>
      </c>
      <c r="D2331" s="44" t="s">
        <v>591</v>
      </c>
      <c r="E2331" s="63"/>
      <c r="F2331" s="64"/>
    </row>
    <row r="2332" spans="1:6" ht="20" customHeight="1">
      <c r="A2332" s="12" t="s">
        <v>5875</v>
      </c>
      <c r="B2332" s="89" t="s">
        <v>6575</v>
      </c>
      <c r="C2332" s="62">
        <v>0</v>
      </c>
      <c r="D2332" s="44" t="s">
        <v>591</v>
      </c>
      <c r="E2332" s="63"/>
      <c r="F2332" s="44"/>
    </row>
    <row r="2333" spans="1:6" ht="20" customHeight="1">
      <c r="A2333" s="12" t="s">
        <v>5876</v>
      </c>
      <c r="B2333" s="89" t="s">
        <v>6576</v>
      </c>
      <c r="C2333" s="62">
        <v>0</v>
      </c>
      <c r="D2333" s="44" t="s">
        <v>591</v>
      </c>
      <c r="E2333" s="63"/>
      <c r="F2333" s="44"/>
    </row>
    <row r="2334" spans="1:6" ht="20" customHeight="1">
      <c r="A2334" s="12" t="s">
        <v>5877</v>
      </c>
      <c r="B2334" s="89" t="s">
        <v>6577</v>
      </c>
      <c r="C2334" s="62">
        <v>0</v>
      </c>
      <c r="D2334" s="44" t="s">
        <v>591</v>
      </c>
      <c r="E2334" s="63"/>
      <c r="F2334" s="44"/>
    </row>
    <row r="2335" spans="1:6" ht="20" customHeight="1">
      <c r="A2335" s="12" t="s">
        <v>5878</v>
      </c>
      <c r="B2335" s="89" t="s">
        <v>6578</v>
      </c>
      <c r="C2335" s="62">
        <v>0</v>
      </c>
      <c r="D2335" s="44" t="s">
        <v>591</v>
      </c>
      <c r="E2335" s="63"/>
      <c r="F2335" s="44"/>
    </row>
    <row r="2336" spans="1:6" ht="20" customHeight="1">
      <c r="A2336" s="12" t="s">
        <v>5879</v>
      </c>
      <c r="B2336" s="89" t="s">
        <v>6579</v>
      </c>
      <c r="C2336" s="62">
        <v>0</v>
      </c>
      <c r="D2336" s="44" t="s">
        <v>591</v>
      </c>
      <c r="E2336" s="63"/>
      <c r="F2336" s="44"/>
    </row>
    <row r="2337" spans="1:6" ht="20" customHeight="1">
      <c r="A2337" s="12" t="s">
        <v>5880</v>
      </c>
      <c r="B2337" s="89" t="s">
        <v>6580</v>
      </c>
      <c r="C2337" s="62">
        <v>0</v>
      </c>
      <c r="D2337" s="44" t="s">
        <v>591</v>
      </c>
      <c r="E2337" s="63"/>
      <c r="F2337" s="44"/>
    </row>
    <row r="2338" spans="1:6" ht="20" customHeight="1">
      <c r="A2338" s="12" t="s">
        <v>5881</v>
      </c>
      <c r="B2338" s="89" t="s">
        <v>6581</v>
      </c>
      <c r="C2338" s="62">
        <v>0</v>
      </c>
      <c r="D2338" s="44" t="s">
        <v>591</v>
      </c>
      <c r="E2338" s="63"/>
      <c r="F2338" s="44"/>
    </row>
    <row r="2339" spans="1:6" ht="20" customHeight="1">
      <c r="A2339" s="12" t="s">
        <v>5882</v>
      </c>
      <c r="B2339" s="89" t="s">
        <v>6582</v>
      </c>
      <c r="C2339" s="62">
        <v>0</v>
      </c>
      <c r="D2339" s="44" t="s">
        <v>591</v>
      </c>
      <c r="E2339" s="63"/>
      <c r="F2339" s="44"/>
    </row>
    <row r="2340" spans="1:6" ht="20" customHeight="1">
      <c r="A2340" s="12" t="s">
        <v>5883</v>
      </c>
      <c r="B2340" s="89" t="s">
        <v>6583</v>
      </c>
      <c r="C2340" s="62">
        <v>0</v>
      </c>
      <c r="D2340" s="44" t="s">
        <v>591</v>
      </c>
      <c r="E2340" s="63"/>
      <c r="F2340" s="44"/>
    </row>
    <row r="2341" spans="1:6" ht="20" customHeight="1">
      <c r="A2341" s="12" t="s">
        <v>5884</v>
      </c>
      <c r="B2341" s="89" t="s">
        <v>6584</v>
      </c>
      <c r="C2341" s="62">
        <v>0</v>
      </c>
      <c r="D2341" s="44" t="s">
        <v>591</v>
      </c>
      <c r="E2341" s="63"/>
      <c r="F2341" s="44"/>
    </row>
    <row r="2342" spans="1:6" ht="20" customHeight="1">
      <c r="A2342" s="12" t="s">
        <v>5885</v>
      </c>
      <c r="B2342" s="89" t="s">
        <v>6585</v>
      </c>
      <c r="C2342" s="62">
        <v>0</v>
      </c>
      <c r="D2342" s="44" t="s">
        <v>591</v>
      </c>
      <c r="E2342" s="63"/>
      <c r="F2342" s="44"/>
    </row>
    <row r="2343" spans="1:6" ht="20" customHeight="1">
      <c r="A2343" s="12" t="s">
        <v>5886</v>
      </c>
      <c r="B2343" s="89" t="s">
        <v>6586</v>
      </c>
      <c r="C2343" s="62">
        <v>0</v>
      </c>
      <c r="D2343" s="44" t="s">
        <v>591</v>
      </c>
      <c r="E2343" s="63"/>
      <c r="F2343" s="44"/>
    </row>
    <row r="2344" spans="1:6" ht="20" customHeight="1">
      <c r="A2344" s="12" t="s">
        <v>5887</v>
      </c>
      <c r="B2344" s="89" t="s">
        <v>6587</v>
      </c>
      <c r="C2344" s="62">
        <v>0</v>
      </c>
      <c r="D2344" s="44" t="s">
        <v>591</v>
      </c>
      <c r="E2344" s="63"/>
      <c r="F2344" s="44"/>
    </row>
    <row r="2345" spans="1:6" ht="20" customHeight="1">
      <c r="A2345" s="12" t="s">
        <v>5888</v>
      </c>
      <c r="B2345" s="89" t="s">
        <v>6588</v>
      </c>
      <c r="C2345" s="62">
        <v>0</v>
      </c>
      <c r="D2345" s="44" t="s">
        <v>591</v>
      </c>
      <c r="E2345" s="63"/>
      <c r="F2345" s="44"/>
    </row>
    <row r="2346" spans="1:6" ht="20" customHeight="1">
      <c r="A2346" s="12" t="s">
        <v>5889</v>
      </c>
      <c r="B2346" s="89" t="s">
        <v>6589</v>
      </c>
      <c r="C2346" s="62">
        <v>0</v>
      </c>
      <c r="D2346" s="44" t="s">
        <v>591</v>
      </c>
      <c r="E2346" s="63"/>
      <c r="F2346" s="44"/>
    </row>
    <row r="2347" spans="1:6" ht="20" customHeight="1">
      <c r="A2347" s="12" t="s">
        <v>5890</v>
      </c>
      <c r="B2347" s="89" t="s">
        <v>6590</v>
      </c>
      <c r="C2347" s="62">
        <v>0</v>
      </c>
      <c r="D2347" s="44" t="s">
        <v>591</v>
      </c>
      <c r="E2347" s="63"/>
      <c r="F2347" s="44"/>
    </row>
    <row r="2348" spans="1:6" ht="20" customHeight="1">
      <c r="A2348" s="12" t="s">
        <v>5891</v>
      </c>
      <c r="B2348" s="89" t="s">
        <v>6591</v>
      </c>
      <c r="C2348" s="62">
        <v>0</v>
      </c>
      <c r="D2348" s="44" t="s">
        <v>591</v>
      </c>
      <c r="E2348" s="63"/>
      <c r="F2348" s="44"/>
    </row>
    <row r="2349" spans="1:6" ht="20" customHeight="1">
      <c r="A2349" s="12" t="s">
        <v>5892</v>
      </c>
      <c r="B2349" s="89" t="s">
        <v>6592</v>
      </c>
      <c r="C2349" s="62">
        <v>0</v>
      </c>
      <c r="D2349" s="44" t="s">
        <v>591</v>
      </c>
      <c r="E2349" s="63"/>
      <c r="F2349" s="44"/>
    </row>
    <row r="2350" spans="1:6" ht="20" customHeight="1">
      <c r="A2350" s="12" t="s">
        <v>5893</v>
      </c>
      <c r="B2350" s="89" t="s">
        <v>6593</v>
      </c>
      <c r="C2350" s="62">
        <v>0</v>
      </c>
      <c r="D2350" s="44" t="s">
        <v>591</v>
      </c>
      <c r="E2350" s="63"/>
      <c r="F2350" s="44"/>
    </row>
    <row r="2351" spans="1:6" ht="20" customHeight="1">
      <c r="A2351" s="12" t="s">
        <v>5894</v>
      </c>
      <c r="B2351" s="89" t="s">
        <v>6594</v>
      </c>
      <c r="C2351" s="62">
        <v>0</v>
      </c>
      <c r="D2351" s="44" t="s">
        <v>591</v>
      </c>
      <c r="E2351" s="63"/>
      <c r="F2351" s="44"/>
    </row>
    <row r="2352" spans="1:6" ht="20" customHeight="1">
      <c r="A2352" s="12" t="s">
        <v>5895</v>
      </c>
      <c r="B2352" s="89" t="s">
        <v>6595</v>
      </c>
      <c r="C2352" s="62">
        <v>0</v>
      </c>
      <c r="D2352" s="44" t="s">
        <v>591</v>
      </c>
      <c r="E2352" s="63"/>
      <c r="F2352" s="44"/>
    </row>
    <row r="2353" spans="1:6" ht="20" customHeight="1">
      <c r="A2353" s="12" t="s">
        <v>5896</v>
      </c>
      <c r="B2353" s="89" t="s">
        <v>6596</v>
      </c>
      <c r="C2353" s="62">
        <v>0</v>
      </c>
      <c r="D2353" s="44" t="s">
        <v>591</v>
      </c>
      <c r="E2353" s="63"/>
      <c r="F2353" s="44"/>
    </row>
    <row r="2354" spans="1:6" ht="20" customHeight="1">
      <c r="A2354" s="12" t="s">
        <v>5897</v>
      </c>
      <c r="B2354" s="89" t="s">
        <v>6597</v>
      </c>
      <c r="C2354" s="62">
        <v>0</v>
      </c>
      <c r="D2354" s="44" t="s">
        <v>591</v>
      </c>
      <c r="E2354" s="63"/>
      <c r="F2354" s="44"/>
    </row>
    <row r="2355" spans="1:6" ht="20" customHeight="1">
      <c r="A2355" s="12" t="s">
        <v>5898</v>
      </c>
      <c r="B2355" s="89" t="s">
        <v>6598</v>
      </c>
      <c r="C2355" s="62">
        <v>0</v>
      </c>
      <c r="D2355" s="44" t="s">
        <v>591</v>
      </c>
      <c r="E2355" s="63"/>
      <c r="F2355" s="44"/>
    </row>
    <row r="2356" spans="1:6" ht="20" customHeight="1">
      <c r="A2356" s="12" t="s">
        <v>5899</v>
      </c>
      <c r="B2356" s="89" t="s">
        <v>6599</v>
      </c>
      <c r="C2356" s="62">
        <v>0</v>
      </c>
      <c r="D2356" s="44" t="s">
        <v>591</v>
      </c>
      <c r="E2356" s="63"/>
      <c r="F2356" s="44"/>
    </row>
    <row r="2357" spans="1:6" ht="20" customHeight="1">
      <c r="A2357" s="12" t="s">
        <v>5900</v>
      </c>
      <c r="B2357" s="89" t="s">
        <v>6600</v>
      </c>
      <c r="C2357" s="62">
        <v>0</v>
      </c>
      <c r="D2357" s="44" t="s">
        <v>591</v>
      </c>
      <c r="E2357" s="63"/>
      <c r="F2357" s="44"/>
    </row>
    <row r="2358" spans="1:6" ht="20" customHeight="1">
      <c r="A2358" s="12" t="s">
        <v>5901</v>
      </c>
      <c r="B2358" s="89" t="s">
        <v>6601</v>
      </c>
      <c r="C2358" s="62">
        <v>0</v>
      </c>
      <c r="D2358" s="44" t="s">
        <v>591</v>
      </c>
      <c r="E2358" s="63"/>
      <c r="F2358" s="44"/>
    </row>
    <row r="2359" spans="1:6" ht="20" customHeight="1">
      <c r="A2359" s="12" t="s">
        <v>5902</v>
      </c>
      <c r="B2359" s="91" t="s">
        <v>6602</v>
      </c>
      <c r="C2359" s="38">
        <v>0</v>
      </c>
      <c r="D2359" s="31" t="s">
        <v>591</v>
      </c>
      <c r="E2359" s="35"/>
      <c r="F2359" s="31"/>
    </row>
    <row r="2360" spans="1:6" ht="20" customHeight="1">
      <c r="A2360" s="12" t="s">
        <v>5903</v>
      </c>
      <c r="B2360" s="91" t="s">
        <v>6603</v>
      </c>
      <c r="C2360" s="38">
        <v>0</v>
      </c>
      <c r="D2360" s="31" t="s">
        <v>591</v>
      </c>
      <c r="E2360" s="35"/>
      <c r="F2360" s="31"/>
    </row>
    <row r="2361" spans="1:6" ht="20" customHeight="1">
      <c r="A2361" s="12" t="s">
        <v>5904</v>
      </c>
      <c r="B2361" s="89" t="s">
        <v>6604</v>
      </c>
      <c r="C2361" s="62">
        <v>0</v>
      </c>
      <c r="D2361" s="44" t="s">
        <v>591</v>
      </c>
      <c r="E2361" s="63"/>
      <c r="F2361" s="44"/>
    </row>
    <row r="2362" spans="1:6" ht="20" customHeight="1">
      <c r="A2362" s="12" t="s">
        <v>5905</v>
      </c>
      <c r="B2362" s="89" t="s">
        <v>6605</v>
      </c>
      <c r="C2362" s="62">
        <v>0</v>
      </c>
      <c r="D2362" s="44" t="s">
        <v>591</v>
      </c>
      <c r="E2362" s="63"/>
      <c r="F2362" s="44"/>
    </row>
    <row r="2363" spans="1:6" ht="20" customHeight="1">
      <c r="A2363" s="12" t="s">
        <v>5906</v>
      </c>
      <c r="B2363" s="89" t="s">
        <v>6606</v>
      </c>
      <c r="C2363" s="62">
        <v>0</v>
      </c>
      <c r="D2363" s="44" t="s">
        <v>591</v>
      </c>
      <c r="E2363" s="67" t="s">
        <v>7051</v>
      </c>
      <c r="F2363" s="44"/>
    </row>
    <row r="2364" spans="1:6" ht="20" customHeight="1">
      <c r="A2364" s="12" t="s">
        <v>5907</v>
      </c>
      <c r="B2364" s="89" t="s">
        <v>6607</v>
      </c>
      <c r="C2364" s="62">
        <v>0</v>
      </c>
      <c r="D2364" s="44" t="s">
        <v>591</v>
      </c>
      <c r="E2364" s="69" t="s">
        <v>7052</v>
      </c>
      <c r="F2364" s="44"/>
    </row>
    <row r="2365" spans="1:6" ht="20" customHeight="1">
      <c r="A2365" s="12" t="s">
        <v>5908</v>
      </c>
      <c r="B2365" s="89" t="s">
        <v>6608</v>
      </c>
      <c r="C2365" s="62">
        <v>0</v>
      </c>
      <c r="D2365" s="44" t="s">
        <v>591</v>
      </c>
      <c r="E2365" s="69" t="s">
        <v>7053</v>
      </c>
      <c r="F2365" s="44"/>
    </row>
    <row r="2366" spans="1:6" ht="20" customHeight="1">
      <c r="A2366" s="12" t="s">
        <v>5909</v>
      </c>
      <c r="B2366" s="89" t="s">
        <v>6609</v>
      </c>
      <c r="C2366" s="62">
        <v>0</v>
      </c>
      <c r="D2366" s="44" t="s">
        <v>591</v>
      </c>
      <c r="E2366" s="63" t="s">
        <v>7054</v>
      </c>
      <c r="F2366" s="44"/>
    </row>
    <row r="2367" spans="1:6" ht="20" customHeight="1">
      <c r="A2367" s="12" t="s">
        <v>5910</v>
      </c>
      <c r="B2367" s="89" t="s">
        <v>6610</v>
      </c>
      <c r="C2367" s="62">
        <v>0</v>
      </c>
      <c r="D2367" s="44" t="s">
        <v>591</v>
      </c>
      <c r="E2367" s="63" t="s">
        <v>7674</v>
      </c>
      <c r="F2367" s="44"/>
    </row>
    <row r="2368" spans="1:6" ht="20" customHeight="1">
      <c r="A2368" s="12" t="s">
        <v>5911</v>
      </c>
      <c r="B2368" s="89" t="s">
        <v>6611</v>
      </c>
      <c r="C2368" s="62">
        <v>0</v>
      </c>
      <c r="D2368" s="44" t="s">
        <v>591</v>
      </c>
      <c r="E2368" s="63" t="s">
        <v>7582</v>
      </c>
      <c r="F2368" s="44"/>
    </row>
    <row r="2369" spans="1:6" ht="20" customHeight="1">
      <c r="A2369" s="12" t="s">
        <v>5912</v>
      </c>
      <c r="B2369" s="89" t="s">
        <v>6612</v>
      </c>
      <c r="C2369" s="62">
        <v>0</v>
      </c>
      <c r="D2369" s="44" t="s">
        <v>591</v>
      </c>
      <c r="E2369" s="63"/>
      <c r="F2369" s="44"/>
    </row>
    <row r="2370" spans="1:6" ht="20" customHeight="1">
      <c r="A2370" s="12" t="s">
        <v>5913</v>
      </c>
      <c r="B2370" s="89" t="s">
        <v>6613</v>
      </c>
      <c r="C2370" s="62">
        <v>0</v>
      </c>
      <c r="D2370" s="44" t="s">
        <v>591</v>
      </c>
      <c r="E2370" s="63"/>
      <c r="F2370" s="44"/>
    </row>
    <row r="2371" spans="1:6" ht="20" customHeight="1">
      <c r="A2371" s="12" t="s">
        <v>5914</v>
      </c>
      <c r="B2371" s="89" t="s">
        <v>6614</v>
      </c>
      <c r="C2371" s="62">
        <v>0</v>
      </c>
      <c r="D2371" s="44" t="s">
        <v>591</v>
      </c>
      <c r="E2371" s="63"/>
      <c r="F2371" s="44"/>
    </row>
    <row r="2372" spans="1:6" ht="20" customHeight="1">
      <c r="A2372" s="12" t="s">
        <v>5915</v>
      </c>
      <c r="B2372" s="89" t="s">
        <v>6615</v>
      </c>
      <c r="C2372" s="62">
        <v>0</v>
      </c>
      <c r="D2372" s="44" t="s">
        <v>591</v>
      </c>
      <c r="E2372" s="63"/>
      <c r="F2372" s="44"/>
    </row>
    <row r="2373" spans="1:6" ht="20" customHeight="1">
      <c r="A2373" s="12" t="s">
        <v>5916</v>
      </c>
      <c r="B2373" s="89" t="s">
        <v>6616</v>
      </c>
      <c r="C2373" s="62">
        <v>0</v>
      </c>
      <c r="D2373" s="44" t="s">
        <v>591</v>
      </c>
      <c r="E2373" s="63"/>
      <c r="F2373" s="44"/>
    </row>
    <row r="2374" spans="1:6" ht="20" customHeight="1">
      <c r="A2374" s="12" t="s">
        <v>5917</v>
      </c>
      <c r="B2374" s="89" t="s">
        <v>6617</v>
      </c>
      <c r="C2374" s="62">
        <v>0</v>
      </c>
      <c r="D2374" s="44" t="s">
        <v>591</v>
      </c>
      <c r="E2374" s="63"/>
      <c r="F2374" s="44"/>
    </row>
    <row r="2375" spans="1:6" ht="20" customHeight="1">
      <c r="A2375" s="12" t="s">
        <v>5918</v>
      </c>
      <c r="B2375" s="89" t="s">
        <v>6618</v>
      </c>
      <c r="C2375" s="62">
        <v>0</v>
      </c>
      <c r="D2375" s="44" t="s">
        <v>591</v>
      </c>
      <c r="E2375" s="63"/>
      <c r="F2375" s="44"/>
    </row>
    <row r="2376" spans="1:6" ht="20" customHeight="1">
      <c r="A2376" s="12" t="s">
        <v>5919</v>
      </c>
      <c r="B2376" s="89" t="s">
        <v>6619</v>
      </c>
      <c r="C2376" s="62">
        <v>0</v>
      </c>
      <c r="D2376" s="44" t="s">
        <v>591</v>
      </c>
      <c r="E2376" s="63"/>
      <c r="F2376" s="44"/>
    </row>
    <row r="2377" spans="1:6" ht="20" customHeight="1">
      <c r="A2377" s="12" t="s">
        <v>5920</v>
      </c>
      <c r="B2377" s="89" t="s">
        <v>6620</v>
      </c>
      <c r="C2377" s="62">
        <v>0</v>
      </c>
      <c r="D2377" s="44" t="s">
        <v>591</v>
      </c>
      <c r="E2377" s="63"/>
      <c r="F2377" s="44"/>
    </row>
    <row r="2378" spans="1:6" ht="20" customHeight="1">
      <c r="A2378" s="12" t="s">
        <v>5921</v>
      </c>
      <c r="B2378" s="89" t="s">
        <v>6621</v>
      </c>
      <c r="C2378" s="62">
        <v>0</v>
      </c>
      <c r="D2378" s="44" t="s">
        <v>591</v>
      </c>
      <c r="E2378" s="63"/>
      <c r="F2378" s="44"/>
    </row>
    <row r="2379" spans="1:6" ht="20" customHeight="1">
      <c r="A2379" s="12" t="s">
        <v>5922</v>
      </c>
      <c r="B2379" s="89" t="s">
        <v>6622</v>
      </c>
      <c r="C2379" s="62">
        <v>0</v>
      </c>
      <c r="D2379" s="44" t="s">
        <v>591</v>
      </c>
      <c r="E2379" s="63"/>
      <c r="F2379" s="44"/>
    </row>
    <row r="2380" spans="1:6" ht="20" customHeight="1">
      <c r="A2380" s="12" t="s">
        <v>5923</v>
      </c>
      <c r="B2380" s="89" t="s">
        <v>6623</v>
      </c>
      <c r="C2380" s="62">
        <v>0</v>
      </c>
      <c r="D2380" s="44" t="s">
        <v>591</v>
      </c>
      <c r="E2380" s="63"/>
      <c r="F2380" s="44"/>
    </row>
    <row r="2381" spans="1:6" ht="20" customHeight="1">
      <c r="A2381" s="12" t="s">
        <v>5924</v>
      </c>
      <c r="B2381" s="89" t="s">
        <v>6624</v>
      </c>
      <c r="C2381" s="62">
        <v>0</v>
      </c>
      <c r="D2381" s="44" t="s">
        <v>591</v>
      </c>
      <c r="E2381" s="63"/>
      <c r="F2381" s="44"/>
    </row>
    <row r="2382" spans="1:6" ht="20" customHeight="1">
      <c r="A2382" s="12" t="s">
        <v>5925</v>
      </c>
      <c r="B2382" s="89" t="s">
        <v>6625</v>
      </c>
      <c r="C2382" s="62">
        <v>0</v>
      </c>
      <c r="D2382" s="44" t="s">
        <v>591</v>
      </c>
      <c r="E2382" s="63"/>
      <c r="F2382" s="44"/>
    </row>
    <row r="2383" spans="1:6" ht="20" customHeight="1">
      <c r="A2383" s="12" t="s">
        <v>5926</v>
      </c>
      <c r="B2383" s="89" t="s">
        <v>6626</v>
      </c>
      <c r="C2383" s="62">
        <v>0</v>
      </c>
      <c r="D2383" s="44" t="s">
        <v>591</v>
      </c>
      <c r="E2383" s="63"/>
      <c r="F2383" s="44"/>
    </row>
    <row r="2384" spans="1:6" ht="20" customHeight="1">
      <c r="A2384" s="12" t="s">
        <v>5927</v>
      </c>
      <c r="B2384" s="89" t="s">
        <v>6627</v>
      </c>
      <c r="C2384" s="62">
        <v>0</v>
      </c>
      <c r="D2384" s="44" t="s">
        <v>591</v>
      </c>
      <c r="E2384" s="63"/>
      <c r="F2384" s="44"/>
    </row>
    <row r="2385" spans="1:6" ht="20" customHeight="1">
      <c r="A2385" s="12" t="s">
        <v>5928</v>
      </c>
      <c r="B2385" s="89" t="s">
        <v>6628</v>
      </c>
      <c r="C2385" s="62">
        <v>0</v>
      </c>
      <c r="D2385" s="44" t="s">
        <v>591</v>
      </c>
      <c r="E2385" s="63"/>
      <c r="F2385" s="44"/>
    </row>
    <row r="2386" spans="1:6" ht="20" customHeight="1">
      <c r="A2386" s="12" t="s">
        <v>5929</v>
      </c>
      <c r="B2386" s="89" t="s">
        <v>6629</v>
      </c>
      <c r="C2386" s="62">
        <v>0</v>
      </c>
      <c r="D2386" s="44" t="s">
        <v>591</v>
      </c>
      <c r="E2386" s="63"/>
      <c r="F2386" s="44"/>
    </row>
    <row r="2387" spans="1:6" ht="20" customHeight="1">
      <c r="A2387" s="12" t="s">
        <v>5930</v>
      </c>
      <c r="B2387" s="89" t="s">
        <v>6630</v>
      </c>
      <c r="C2387" s="62">
        <v>0</v>
      </c>
      <c r="D2387" s="44" t="s">
        <v>591</v>
      </c>
      <c r="E2387" s="63"/>
      <c r="F2387" s="44"/>
    </row>
    <row r="2388" spans="1:6" ht="20" customHeight="1">
      <c r="A2388" s="12" t="s">
        <v>5931</v>
      </c>
      <c r="B2388" s="89" t="s">
        <v>6631</v>
      </c>
      <c r="C2388" s="62">
        <v>0</v>
      </c>
      <c r="D2388" s="44" t="s">
        <v>591</v>
      </c>
      <c r="E2388" s="63"/>
      <c r="F2388" s="44"/>
    </row>
    <row r="2389" spans="1:6" ht="20" customHeight="1">
      <c r="A2389" s="12" t="s">
        <v>5932</v>
      </c>
      <c r="B2389" s="89" t="s">
        <v>6632</v>
      </c>
      <c r="C2389" s="62">
        <v>0</v>
      </c>
      <c r="D2389" s="44" t="s">
        <v>591</v>
      </c>
      <c r="E2389" s="63"/>
      <c r="F2389" s="44"/>
    </row>
    <row r="2390" spans="1:6" ht="20" customHeight="1">
      <c r="A2390" s="12" t="s">
        <v>5933</v>
      </c>
      <c r="B2390" s="89" t="s">
        <v>6633</v>
      </c>
      <c r="C2390" s="62">
        <v>0</v>
      </c>
      <c r="D2390" s="44" t="s">
        <v>591</v>
      </c>
      <c r="E2390" s="63"/>
      <c r="F2390" s="44"/>
    </row>
    <row r="2391" spans="1:6" ht="20" customHeight="1">
      <c r="A2391" s="12" t="s">
        <v>5934</v>
      </c>
      <c r="B2391" s="89" t="s">
        <v>6634</v>
      </c>
      <c r="C2391" s="62">
        <v>0</v>
      </c>
      <c r="D2391" s="44" t="s">
        <v>591</v>
      </c>
      <c r="E2391" s="63"/>
      <c r="F2391" s="44"/>
    </row>
    <row r="2392" spans="1:6" ht="20" customHeight="1">
      <c r="A2392" s="12" t="s">
        <v>5935</v>
      </c>
      <c r="B2392" s="89" t="s">
        <v>6635</v>
      </c>
      <c r="C2392" s="62">
        <v>0</v>
      </c>
      <c r="D2392" s="44" t="s">
        <v>591</v>
      </c>
      <c r="E2392" s="63"/>
      <c r="F2392" s="44"/>
    </row>
    <row r="2393" spans="1:6" ht="20" customHeight="1">
      <c r="A2393" s="12" t="s">
        <v>5936</v>
      </c>
      <c r="B2393" s="89" t="s">
        <v>6636</v>
      </c>
      <c r="C2393" s="62">
        <v>0</v>
      </c>
      <c r="D2393" s="44" t="s">
        <v>591</v>
      </c>
      <c r="E2393" s="63"/>
      <c r="F2393" s="44"/>
    </row>
    <row r="2394" spans="1:6" ht="20" customHeight="1">
      <c r="A2394" s="12" t="s">
        <v>5937</v>
      </c>
      <c r="B2394" s="89" t="s">
        <v>6637</v>
      </c>
      <c r="C2394" s="62">
        <v>0</v>
      </c>
      <c r="D2394" s="44" t="s">
        <v>591</v>
      </c>
      <c r="E2394" s="63"/>
      <c r="F2394" s="44"/>
    </row>
    <row r="2395" spans="1:6" ht="20" customHeight="1">
      <c r="A2395" s="12" t="s">
        <v>5938</v>
      </c>
      <c r="B2395" s="89" t="s">
        <v>6638</v>
      </c>
      <c r="C2395" s="62">
        <v>0</v>
      </c>
      <c r="D2395" s="44" t="s">
        <v>591</v>
      </c>
      <c r="E2395" s="63"/>
      <c r="F2395" s="44"/>
    </row>
    <row r="2396" spans="1:6" ht="20" customHeight="1">
      <c r="A2396" s="12" t="s">
        <v>5939</v>
      </c>
      <c r="B2396" s="89" t="s">
        <v>6639</v>
      </c>
      <c r="C2396" s="62">
        <v>0</v>
      </c>
      <c r="D2396" s="44" t="s">
        <v>591</v>
      </c>
      <c r="E2396" s="63"/>
      <c r="F2396" s="44"/>
    </row>
    <row r="2397" spans="1:6" ht="20" customHeight="1">
      <c r="A2397" s="12" t="s">
        <v>5940</v>
      </c>
      <c r="B2397" s="89" t="s">
        <v>6640</v>
      </c>
      <c r="C2397" s="62">
        <v>0</v>
      </c>
      <c r="D2397" s="44" t="s">
        <v>591</v>
      </c>
      <c r="E2397" s="63"/>
      <c r="F2397" s="44"/>
    </row>
    <row r="2398" spans="1:6" ht="20" customHeight="1">
      <c r="A2398" s="12" t="s">
        <v>5941</v>
      </c>
      <c r="B2398" s="91" t="s">
        <v>6641</v>
      </c>
      <c r="C2398" s="38">
        <v>0</v>
      </c>
      <c r="D2398" s="31" t="s">
        <v>591</v>
      </c>
      <c r="E2398" s="35"/>
      <c r="F2398" s="31"/>
    </row>
    <row r="2399" spans="1:6" ht="20" customHeight="1">
      <c r="A2399" s="12" t="s">
        <v>5942</v>
      </c>
      <c r="B2399" s="89" t="s">
        <v>6642</v>
      </c>
      <c r="C2399" s="62">
        <v>0</v>
      </c>
      <c r="D2399" s="44" t="s">
        <v>591</v>
      </c>
      <c r="E2399" s="63"/>
      <c r="F2399" s="44"/>
    </row>
    <row r="2400" spans="1:6" ht="20" customHeight="1">
      <c r="A2400" s="12" t="s">
        <v>5943</v>
      </c>
      <c r="B2400" s="89" t="s">
        <v>6643</v>
      </c>
      <c r="C2400" s="62">
        <v>0</v>
      </c>
      <c r="D2400" s="44" t="s">
        <v>591</v>
      </c>
      <c r="E2400" s="71" t="s">
        <v>7308</v>
      </c>
      <c r="F2400" s="44"/>
    </row>
    <row r="2401" spans="1:6" ht="20" customHeight="1">
      <c r="A2401" s="12" t="s">
        <v>5944</v>
      </c>
      <c r="B2401" s="89" t="s">
        <v>6644</v>
      </c>
      <c r="C2401" s="62">
        <v>0</v>
      </c>
      <c r="D2401" s="44" t="s">
        <v>591</v>
      </c>
      <c r="E2401" s="69" t="s">
        <v>7063</v>
      </c>
      <c r="F2401" s="44"/>
    </row>
    <row r="2402" spans="1:6" ht="20" customHeight="1">
      <c r="A2402" s="12" t="s">
        <v>5945</v>
      </c>
      <c r="B2402" s="89" t="s">
        <v>6645</v>
      </c>
      <c r="C2402" s="62">
        <v>0</v>
      </c>
      <c r="D2402" s="44" t="s">
        <v>591</v>
      </c>
      <c r="E2402" s="63" t="s">
        <v>7538</v>
      </c>
      <c r="F2402" s="44"/>
    </row>
    <row r="2403" spans="1:6" ht="20" customHeight="1">
      <c r="A2403" s="12" t="s">
        <v>5946</v>
      </c>
      <c r="B2403" s="89" t="s">
        <v>6646</v>
      </c>
      <c r="C2403" s="62">
        <v>0</v>
      </c>
      <c r="D2403" s="44" t="s">
        <v>591</v>
      </c>
      <c r="E2403" s="63" t="s">
        <v>7539</v>
      </c>
      <c r="F2403" s="44"/>
    </row>
    <row r="2404" spans="1:6" ht="20" customHeight="1">
      <c r="A2404" s="12" t="s">
        <v>5947</v>
      </c>
      <c r="B2404" s="89" t="s">
        <v>6647</v>
      </c>
      <c r="C2404" s="62">
        <v>0</v>
      </c>
      <c r="D2404" s="44" t="s">
        <v>591</v>
      </c>
      <c r="E2404" s="63" t="s">
        <v>7675</v>
      </c>
      <c r="F2404" s="44"/>
    </row>
    <row r="2405" spans="1:6" ht="20" customHeight="1">
      <c r="A2405" s="12" t="s">
        <v>5948</v>
      </c>
      <c r="B2405" s="89" t="s">
        <v>6648</v>
      </c>
      <c r="C2405" s="62">
        <v>0</v>
      </c>
      <c r="D2405" s="44" t="s">
        <v>591</v>
      </c>
      <c r="E2405" s="63" t="s">
        <v>7583</v>
      </c>
      <c r="F2405" s="44"/>
    </row>
    <row r="2406" spans="1:6" ht="20" customHeight="1">
      <c r="A2406" s="12" t="s">
        <v>5949</v>
      </c>
      <c r="B2406" s="89" t="s">
        <v>6649</v>
      </c>
      <c r="C2406" s="62">
        <v>0</v>
      </c>
      <c r="D2406" s="44" t="s">
        <v>591</v>
      </c>
      <c r="E2406" s="63"/>
      <c r="F2406" s="44"/>
    </row>
    <row r="2407" spans="1:6" ht="20" customHeight="1">
      <c r="A2407" s="12" t="s">
        <v>5950</v>
      </c>
      <c r="B2407" s="89" t="s">
        <v>6650</v>
      </c>
      <c r="C2407" s="62">
        <v>0</v>
      </c>
      <c r="D2407" s="44" t="s">
        <v>591</v>
      </c>
      <c r="E2407" s="63"/>
      <c r="F2407" s="44"/>
    </row>
    <row r="2408" spans="1:6" ht="20" customHeight="1">
      <c r="A2408" s="12" t="s">
        <v>5951</v>
      </c>
      <c r="B2408" s="89" t="s">
        <v>6651</v>
      </c>
      <c r="C2408" s="62">
        <v>0</v>
      </c>
      <c r="D2408" s="44" t="s">
        <v>591</v>
      </c>
      <c r="E2408" s="63"/>
      <c r="F2408" s="44"/>
    </row>
    <row r="2409" spans="1:6" ht="20" customHeight="1">
      <c r="A2409" s="12" t="s">
        <v>5952</v>
      </c>
      <c r="B2409" s="89" t="s">
        <v>6652</v>
      </c>
      <c r="C2409" s="62">
        <v>0</v>
      </c>
      <c r="D2409" s="44" t="s">
        <v>591</v>
      </c>
      <c r="E2409" s="63"/>
      <c r="F2409" s="44"/>
    </row>
    <row r="2410" spans="1:6" ht="20" customHeight="1">
      <c r="A2410" s="12" t="s">
        <v>5953</v>
      </c>
      <c r="B2410" s="89" t="s">
        <v>6653</v>
      </c>
      <c r="C2410" s="62">
        <v>0</v>
      </c>
      <c r="D2410" s="44" t="s">
        <v>591</v>
      </c>
      <c r="E2410" s="63"/>
      <c r="F2410" s="44"/>
    </row>
    <row r="2411" spans="1:6" ht="20" customHeight="1">
      <c r="A2411" s="12" t="s">
        <v>5954</v>
      </c>
      <c r="B2411" s="89" t="s">
        <v>6654</v>
      </c>
      <c r="C2411" s="62">
        <v>0</v>
      </c>
      <c r="D2411" s="44" t="s">
        <v>591</v>
      </c>
      <c r="E2411" s="63"/>
      <c r="F2411" s="44"/>
    </row>
    <row r="2412" spans="1:6" ht="20" customHeight="1">
      <c r="A2412" s="12" t="s">
        <v>5955</v>
      </c>
      <c r="B2412" s="89" t="s">
        <v>6655</v>
      </c>
      <c r="C2412" s="62">
        <v>0</v>
      </c>
      <c r="D2412" s="44" t="s">
        <v>591</v>
      </c>
      <c r="E2412" s="63"/>
      <c r="F2412" s="44"/>
    </row>
    <row r="2413" spans="1:6" ht="20" customHeight="1">
      <c r="A2413" s="12" t="s">
        <v>5956</v>
      </c>
      <c r="B2413" s="89" t="s">
        <v>6656</v>
      </c>
      <c r="C2413" s="62">
        <v>0</v>
      </c>
      <c r="D2413" s="44" t="s">
        <v>591</v>
      </c>
      <c r="E2413" s="63"/>
      <c r="F2413" s="44"/>
    </row>
    <row r="2414" spans="1:6" ht="20" customHeight="1">
      <c r="A2414" s="12" t="s">
        <v>5957</v>
      </c>
      <c r="B2414" s="89" t="s">
        <v>6657</v>
      </c>
      <c r="C2414" s="62">
        <v>0</v>
      </c>
      <c r="D2414" s="44" t="s">
        <v>591</v>
      </c>
      <c r="E2414" s="63"/>
      <c r="F2414" s="44"/>
    </row>
    <row r="2415" spans="1:6" ht="20" customHeight="1">
      <c r="A2415" s="12" t="s">
        <v>5958</v>
      </c>
      <c r="B2415" s="89" t="s">
        <v>6658</v>
      </c>
      <c r="C2415" s="62">
        <v>0</v>
      </c>
      <c r="D2415" s="44" t="s">
        <v>591</v>
      </c>
      <c r="E2415" s="63"/>
      <c r="F2415" s="44"/>
    </row>
    <row r="2416" spans="1:6" ht="20" customHeight="1">
      <c r="A2416" s="12" t="s">
        <v>5959</v>
      </c>
      <c r="B2416" s="89" t="s">
        <v>6659</v>
      </c>
      <c r="C2416" s="62">
        <v>0</v>
      </c>
      <c r="D2416" s="44" t="s">
        <v>591</v>
      </c>
      <c r="E2416" s="63"/>
      <c r="F2416" s="44"/>
    </row>
    <row r="2417" spans="1:6" ht="20" customHeight="1">
      <c r="A2417" s="12" t="s">
        <v>5960</v>
      </c>
      <c r="B2417" s="89" t="s">
        <v>6660</v>
      </c>
      <c r="C2417" s="62">
        <v>0</v>
      </c>
      <c r="D2417" s="44" t="s">
        <v>591</v>
      </c>
      <c r="E2417" s="63"/>
      <c r="F2417" s="44"/>
    </row>
    <row r="2418" spans="1:6" ht="20" customHeight="1">
      <c r="A2418" s="12" t="s">
        <v>5961</v>
      </c>
      <c r="B2418" s="89" t="s">
        <v>6661</v>
      </c>
      <c r="C2418" s="62">
        <v>0</v>
      </c>
      <c r="D2418" s="44" t="s">
        <v>591</v>
      </c>
      <c r="E2418" s="63"/>
      <c r="F2418" s="44"/>
    </row>
    <row r="2419" spans="1:6" ht="20" customHeight="1">
      <c r="A2419" s="12" t="s">
        <v>5962</v>
      </c>
      <c r="B2419" s="89" t="s">
        <v>6662</v>
      </c>
      <c r="C2419" s="62">
        <v>0</v>
      </c>
      <c r="D2419" s="44" t="s">
        <v>591</v>
      </c>
      <c r="E2419" s="63"/>
      <c r="F2419" s="44"/>
    </row>
    <row r="2420" spans="1:6" ht="20" customHeight="1">
      <c r="A2420" s="12" t="s">
        <v>5963</v>
      </c>
      <c r="B2420" s="89" t="s">
        <v>6663</v>
      </c>
      <c r="C2420" s="62">
        <v>0</v>
      </c>
      <c r="D2420" s="44" t="s">
        <v>591</v>
      </c>
      <c r="E2420" s="63"/>
      <c r="F2420" s="44"/>
    </row>
    <row r="2421" spans="1:6" ht="20" customHeight="1">
      <c r="A2421" s="12" t="s">
        <v>5964</v>
      </c>
      <c r="B2421" s="89" t="s">
        <v>6664</v>
      </c>
      <c r="C2421" s="62">
        <v>0</v>
      </c>
      <c r="D2421" s="44" t="s">
        <v>591</v>
      </c>
      <c r="E2421" s="63"/>
      <c r="F2421" s="44"/>
    </row>
    <row r="2422" spans="1:6" ht="20" customHeight="1">
      <c r="A2422" s="12" t="s">
        <v>5965</v>
      </c>
      <c r="B2422" s="89" t="s">
        <v>6665</v>
      </c>
      <c r="C2422" s="62">
        <v>0</v>
      </c>
      <c r="D2422" s="44" t="s">
        <v>591</v>
      </c>
      <c r="E2422" s="63"/>
      <c r="F2422" s="44"/>
    </row>
    <row r="2423" spans="1:6" ht="20" customHeight="1">
      <c r="A2423" s="12" t="s">
        <v>5966</v>
      </c>
      <c r="B2423" s="89" t="s">
        <v>6666</v>
      </c>
      <c r="C2423" s="62">
        <v>0</v>
      </c>
      <c r="D2423" s="44" t="s">
        <v>591</v>
      </c>
      <c r="E2423" s="63"/>
      <c r="F2423" s="44"/>
    </row>
    <row r="2424" spans="1:6" ht="20" customHeight="1">
      <c r="A2424" s="12" t="s">
        <v>5967</v>
      </c>
      <c r="B2424" s="89" t="s">
        <v>6667</v>
      </c>
      <c r="C2424" s="62">
        <v>0</v>
      </c>
      <c r="D2424" s="44" t="s">
        <v>591</v>
      </c>
      <c r="E2424" s="63"/>
      <c r="F2424" s="44"/>
    </row>
    <row r="2425" spans="1:6" ht="20" customHeight="1">
      <c r="A2425" s="12" t="s">
        <v>5968</v>
      </c>
      <c r="B2425" s="89" t="s">
        <v>6668</v>
      </c>
      <c r="C2425" s="62">
        <v>0</v>
      </c>
      <c r="D2425" s="44" t="s">
        <v>591</v>
      </c>
      <c r="E2425" s="63"/>
      <c r="F2425" s="44"/>
    </row>
    <row r="2426" spans="1:6" ht="20" customHeight="1">
      <c r="A2426" s="12" t="s">
        <v>5969</v>
      </c>
      <c r="B2426" s="89" t="s">
        <v>6669</v>
      </c>
      <c r="C2426" s="62">
        <v>0</v>
      </c>
      <c r="D2426" s="44" t="s">
        <v>591</v>
      </c>
      <c r="E2426" s="63"/>
      <c r="F2426" s="44"/>
    </row>
    <row r="2427" spans="1:6" ht="20" customHeight="1">
      <c r="A2427" s="12" t="s">
        <v>5970</v>
      </c>
      <c r="B2427" s="89" t="s">
        <v>6670</v>
      </c>
      <c r="C2427" s="62">
        <v>0</v>
      </c>
      <c r="D2427" s="44" t="s">
        <v>591</v>
      </c>
      <c r="E2427" s="63"/>
      <c r="F2427" s="44"/>
    </row>
    <row r="2428" spans="1:6" ht="20" customHeight="1">
      <c r="A2428" s="12" t="s">
        <v>5971</v>
      </c>
      <c r="B2428" s="89" t="s">
        <v>6671</v>
      </c>
      <c r="C2428" s="62">
        <v>0</v>
      </c>
      <c r="D2428" s="44" t="s">
        <v>591</v>
      </c>
      <c r="E2428" s="63"/>
      <c r="F2428" s="44"/>
    </row>
    <row r="2429" spans="1:6" ht="20" customHeight="1">
      <c r="A2429" s="12" t="s">
        <v>5972</v>
      </c>
      <c r="B2429" s="89" t="s">
        <v>6672</v>
      </c>
      <c r="C2429" s="62">
        <v>0</v>
      </c>
      <c r="D2429" s="44" t="s">
        <v>591</v>
      </c>
      <c r="E2429" s="63"/>
      <c r="F2429" s="44"/>
    </row>
    <row r="2430" spans="1:6" ht="20" customHeight="1">
      <c r="A2430" s="12" t="s">
        <v>5973</v>
      </c>
      <c r="B2430" s="89" t="s">
        <v>6673</v>
      </c>
      <c r="C2430" s="62">
        <v>0</v>
      </c>
      <c r="D2430" s="44" t="s">
        <v>591</v>
      </c>
      <c r="E2430" s="63"/>
      <c r="F2430" s="44"/>
    </row>
    <row r="2431" spans="1:6" ht="20" customHeight="1">
      <c r="A2431" s="12" t="s">
        <v>5974</v>
      </c>
      <c r="B2431" s="89" t="s">
        <v>6674</v>
      </c>
      <c r="C2431" s="62">
        <v>0</v>
      </c>
      <c r="D2431" s="44" t="s">
        <v>591</v>
      </c>
      <c r="E2431" s="63"/>
      <c r="F2431" s="44"/>
    </row>
    <row r="2432" spans="1:6" ht="20" customHeight="1">
      <c r="A2432" s="12" t="s">
        <v>5975</v>
      </c>
      <c r="B2432" s="89" t="s">
        <v>6675</v>
      </c>
      <c r="C2432" s="62">
        <v>0</v>
      </c>
      <c r="D2432" s="44" t="s">
        <v>591</v>
      </c>
      <c r="E2432" s="63"/>
      <c r="F2432" s="44"/>
    </row>
    <row r="2433" spans="1:6" ht="20" customHeight="1">
      <c r="A2433" s="12" t="s">
        <v>5976</v>
      </c>
      <c r="B2433" s="89" t="s">
        <v>6676</v>
      </c>
      <c r="C2433" s="62">
        <v>0</v>
      </c>
      <c r="D2433" s="44" t="s">
        <v>591</v>
      </c>
      <c r="E2433" s="63"/>
      <c r="F2433" s="44"/>
    </row>
    <row r="2434" spans="1:6" ht="20" customHeight="1">
      <c r="A2434" s="12" t="s">
        <v>5977</v>
      </c>
      <c r="B2434" s="89" t="s">
        <v>6677</v>
      </c>
      <c r="C2434" s="62">
        <v>0</v>
      </c>
      <c r="D2434" s="44" t="s">
        <v>591</v>
      </c>
      <c r="E2434" s="63"/>
      <c r="F2434" s="44"/>
    </row>
    <row r="2435" spans="1:6" ht="20" customHeight="1">
      <c r="A2435" s="12" t="s">
        <v>5978</v>
      </c>
      <c r="B2435" s="91" t="s">
        <v>6678</v>
      </c>
      <c r="C2435" s="38">
        <v>0</v>
      </c>
      <c r="D2435" s="31" t="s">
        <v>591</v>
      </c>
      <c r="E2435" s="35"/>
      <c r="F2435" s="31"/>
    </row>
    <row r="2436" spans="1:6" ht="20" customHeight="1">
      <c r="A2436" s="12" t="s">
        <v>5979</v>
      </c>
      <c r="B2436" s="91" t="s">
        <v>6679</v>
      </c>
      <c r="C2436" s="38">
        <v>0</v>
      </c>
      <c r="D2436" s="31" t="s">
        <v>591</v>
      </c>
      <c r="E2436" s="35"/>
      <c r="F2436" s="31"/>
    </row>
    <row r="2437" spans="1:6" ht="20" customHeight="1">
      <c r="A2437" s="12" t="s">
        <v>5980</v>
      </c>
      <c r="B2437" s="90" t="s">
        <v>6680</v>
      </c>
      <c r="C2437" s="9">
        <v>0</v>
      </c>
      <c r="D2437" s="6" t="s">
        <v>591</v>
      </c>
      <c r="E2437" s="64" t="s">
        <v>7055</v>
      </c>
    </row>
    <row r="2438" spans="1:6" ht="20" customHeight="1">
      <c r="A2438" s="12" t="s">
        <v>5981</v>
      </c>
      <c r="B2438" s="90" t="s">
        <v>6681</v>
      </c>
      <c r="C2438" s="9">
        <v>0</v>
      </c>
      <c r="D2438" s="6" t="s">
        <v>591</v>
      </c>
    </row>
    <row r="2439" spans="1:6" ht="20" customHeight="1">
      <c r="A2439" s="12" t="s">
        <v>5982</v>
      </c>
      <c r="B2439" s="90" t="s">
        <v>6682</v>
      </c>
      <c r="C2439" s="9">
        <v>0</v>
      </c>
      <c r="D2439" s="6" t="s">
        <v>591</v>
      </c>
    </row>
    <row r="2440" spans="1:6" ht="20" customHeight="1">
      <c r="A2440" s="12" t="s">
        <v>5983</v>
      </c>
      <c r="B2440" s="90" t="s">
        <v>6683</v>
      </c>
      <c r="C2440" s="9">
        <v>0</v>
      </c>
      <c r="D2440" s="6" t="s">
        <v>591</v>
      </c>
    </row>
    <row r="2441" spans="1:6" ht="20" customHeight="1">
      <c r="A2441" s="12" t="s">
        <v>5984</v>
      </c>
      <c r="B2441" s="91" t="s">
        <v>6684</v>
      </c>
      <c r="C2441" s="38">
        <v>0</v>
      </c>
      <c r="D2441" s="31" t="s">
        <v>591</v>
      </c>
      <c r="E2441" s="35"/>
      <c r="F2441" s="31"/>
    </row>
    <row r="2442" spans="1:6" ht="20" customHeight="1">
      <c r="A2442" s="12" t="s">
        <v>5985</v>
      </c>
      <c r="B2442" s="89" t="s">
        <v>6685</v>
      </c>
      <c r="C2442" s="62">
        <v>0</v>
      </c>
      <c r="D2442" s="44" t="s">
        <v>591</v>
      </c>
      <c r="E2442" s="63" t="s">
        <v>7056</v>
      </c>
      <c r="F2442" s="44"/>
    </row>
    <row r="2443" spans="1:6" ht="20" customHeight="1">
      <c r="A2443" s="12" t="s">
        <v>5986</v>
      </c>
      <c r="B2443" s="89" t="s">
        <v>6686</v>
      </c>
      <c r="C2443" s="62">
        <v>0</v>
      </c>
      <c r="D2443" s="44" t="s">
        <v>591</v>
      </c>
      <c r="E2443" s="67" t="s">
        <v>7057</v>
      </c>
      <c r="F2443" s="44"/>
    </row>
    <row r="2444" spans="1:6" ht="20" customHeight="1">
      <c r="A2444" s="12" t="s">
        <v>5987</v>
      </c>
      <c r="B2444" s="89" t="s">
        <v>6687</v>
      </c>
      <c r="C2444" s="62">
        <v>0</v>
      </c>
      <c r="D2444" s="44" t="s">
        <v>591</v>
      </c>
      <c r="E2444" s="67" t="s">
        <v>7058</v>
      </c>
      <c r="F2444" s="44"/>
    </row>
    <row r="2445" spans="1:6" ht="20" customHeight="1">
      <c r="A2445" s="12" t="s">
        <v>5988</v>
      </c>
      <c r="B2445" s="89" t="s">
        <v>6688</v>
      </c>
      <c r="C2445" s="62">
        <v>0</v>
      </c>
      <c r="D2445" s="44" t="s">
        <v>591</v>
      </c>
      <c r="E2445" s="67" t="s">
        <v>7059</v>
      </c>
      <c r="F2445" s="44"/>
    </row>
    <row r="2446" spans="1:6" ht="20" customHeight="1">
      <c r="A2446" s="12" t="s">
        <v>5989</v>
      </c>
      <c r="B2446" s="91" t="s">
        <v>6689</v>
      </c>
      <c r="C2446" s="38">
        <v>0</v>
      </c>
      <c r="D2446" s="31" t="s">
        <v>591</v>
      </c>
      <c r="E2446" s="70" t="s">
        <v>7060</v>
      </c>
      <c r="F2446" s="31"/>
    </row>
    <row r="2447" spans="1:6" ht="20" customHeight="1">
      <c r="A2447" s="12" t="s">
        <v>5990</v>
      </c>
      <c r="B2447" s="89" t="s">
        <v>6690</v>
      </c>
      <c r="C2447" s="62">
        <v>0</v>
      </c>
      <c r="D2447" s="44" t="s">
        <v>591</v>
      </c>
      <c r="E2447" s="63"/>
      <c r="F2447" s="44"/>
    </row>
    <row r="2448" spans="1:6" ht="20" customHeight="1">
      <c r="A2448" s="12" t="s">
        <v>5991</v>
      </c>
      <c r="B2448" s="89" t="s">
        <v>6691</v>
      </c>
      <c r="C2448" s="62">
        <v>0</v>
      </c>
      <c r="D2448" s="44" t="s">
        <v>591</v>
      </c>
      <c r="E2448" s="71" t="s">
        <v>7061</v>
      </c>
      <c r="F2448" s="44"/>
    </row>
    <row r="2449" spans="1:6" ht="20" customHeight="1">
      <c r="A2449" s="12" t="s">
        <v>5992</v>
      </c>
      <c r="B2449" s="89" t="s">
        <v>6692</v>
      </c>
      <c r="C2449" s="62">
        <v>0</v>
      </c>
      <c r="D2449" s="44" t="s">
        <v>591</v>
      </c>
      <c r="E2449" s="69" t="s">
        <v>7062</v>
      </c>
      <c r="F2449" s="44"/>
    </row>
    <row r="2450" spans="1:6" ht="20" customHeight="1">
      <c r="A2450" s="12" t="s">
        <v>5993</v>
      </c>
      <c r="B2450" s="89" t="s">
        <v>6693</v>
      </c>
      <c r="C2450" s="62">
        <v>0</v>
      </c>
      <c r="D2450" s="44" t="s">
        <v>591</v>
      </c>
      <c r="E2450" s="63" t="s">
        <v>7540</v>
      </c>
      <c r="F2450" s="44"/>
    </row>
    <row r="2451" spans="1:6" ht="20" customHeight="1">
      <c r="A2451" s="12" t="s">
        <v>5994</v>
      </c>
      <c r="B2451" s="89" t="s">
        <v>6694</v>
      </c>
      <c r="C2451" s="62">
        <v>0</v>
      </c>
      <c r="D2451" s="44" t="s">
        <v>591</v>
      </c>
      <c r="E2451" s="63" t="s">
        <v>7541</v>
      </c>
      <c r="F2451" s="11"/>
    </row>
    <row r="2452" spans="1:6" ht="20" customHeight="1">
      <c r="A2452" s="12" t="s">
        <v>5995</v>
      </c>
      <c r="B2452" s="89" t="s">
        <v>6695</v>
      </c>
      <c r="C2452" s="62">
        <v>0</v>
      </c>
      <c r="D2452" s="44" t="s">
        <v>591</v>
      </c>
      <c r="E2452" s="63" t="s">
        <v>7676</v>
      </c>
      <c r="F2452" s="64"/>
    </row>
    <row r="2453" spans="1:6" ht="20" customHeight="1">
      <c r="A2453" s="12" t="s">
        <v>5996</v>
      </c>
      <c r="B2453" s="89" t="s">
        <v>6696</v>
      </c>
      <c r="C2453" s="62">
        <v>0</v>
      </c>
      <c r="D2453" s="44" t="s">
        <v>591</v>
      </c>
      <c r="E2453" s="63" t="s">
        <v>7584</v>
      </c>
      <c r="F2453" s="64"/>
    </row>
    <row r="2454" spans="1:6" ht="20" customHeight="1">
      <c r="A2454" s="12" t="s">
        <v>5997</v>
      </c>
      <c r="B2454" s="89" t="s">
        <v>6697</v>
      </c>
      <c r="C2454" s="62">
        <v>0</v>
      </c>
      <c r="D2454" s="44" t="s">
        <v>591</v>
      </c>
      <c r="E2454" s="63"/>
      <c r="F2454" s="8"/>
    </row>
    <row r="2455" spans="1:6" ht="20" customHeight="1">
      <c r="A2455" s="12" t="s">
        <v>5998</v>
      </c>
      <c r="B2455" s="89" t="s">
        <v>6698</v>
      </c>
      <c r="C2455" s="62">
        <v>0</v>
      </c>
      <c r="D2455" s="44" t="s">
        <v>591</v>
      </c>
      <c r="E2455" s="63"/>
      <c r="F2455" s="8"/>
    </row>
    <row r="2456" spans="1:6" ht="20" customHeight="1">
      <c r="A2456" s="12" t="s">
        <v>5999</v>
      </c>
      <c r="B2456" s="89" t="s">
        <v>6699</v>
      </c>
      <c r="C2456" s="62">
        <v>0</v>
      </c>
      <c r="D2456" s="44" t="s">
        <v>591</v>
      </c>
      <c r="E2456" s="63"/>
      <c r="F2456" s="74"/>
    </row>
    <row r="2457" spans="1:6" ht="20" customHeight="1">
      <c r="A2457" s="12" t="s">
        <v>6000</v>
      </c>
      <c r="B2457" s="89" t="s">
        <v>6700</v>
      </c>
      <c r="C2457" s="62">
        <v>0</v>
      </c>
      <c r="D2457" s="44" t="s">
        <v>591</v>
      </c>
      <c r="E2457" s="63"/>
      <c r="F2457" s="74"/>
    </row>
    <row r="2458" spans="1:6" ht="20" customHeight="1">
      <c r="A2458" s="12" t="s">
        <v>6001</v>
      </c>
      <c r="B2458" s="89" t="s">
        <v>6701</v>
      </c>
      <c r="C2458" s="62">
        <v>0</v>
      </c>
      <c r="D2458" s="44" t="s">
        <v>591</v>
      </c>
      <c r="E2458" s="63"/>
      <c r="F2458" s="74"/>
    </row>
    <row r="2459" spans="1:6" ht="20" customHeight="1">
      <c r="A2459" s="12" t="s">
        <v>6002</v>
      </c>
      <c r="B2459" s="89" t="s">
        <v>6702</v>
      </c>
      <c r="C2459" s="62">
        <v>0</v>
      </c>
      <c r="D2459" s="44" t="s">
        <v>591</v>
      </c>
      <c r="E2459" s="63"/>
      <c r="F2459" s="44"/>
    </row>
    <row r="2460" spans="1:6" ht="20" customHeight="1">
      <c r="A2460" s="12" t="s">
        <v>6003</v>
      </c>
      <c r="B2460" s="89" t="s">
        <v>6703</v>
      </c>
      <c r="C2460" s="62">
        <v>0</v>
      </c>
      <c r="D2460" s="44" t="s">
        <v>591</v>
      </c>
      <c r="E2460" s="63"/>
      <c r="F2460" s="44"/>
    </row>
    <row r="2461" spans="1:6" ht="20" customHeight="1">
      <c r="A2461" s="12" t="s">
        <v>6004</v>
      </c>
      <c r="B2461" s="89" t="s">
        <v>6704</v>
      </c>
      <c r="C2461" s="62">
        <v>0</v>
      </c>
      <c r="D2461" s="44" t="s">
        <v>591</v>
      </c>
      <c r="E2461" s="63"/>
      <c r="F2461" s="44"/>
    </row>
    <row r="2462" spans="1:6" ht="20" customHeight="1">
      <c r="A2462" s="12" t="s">
        <v>6005</v>
      </c>
      <c r="B2462" s="89" t="s">
        <v>6705</v>
      </c>
      <c r="C2462" s="62">
        <v>0</v>
      </c>
      <c r="D2462" s="44" t="s">
        <v>591</v>
      </c>
      <c r="E2462" s="63"/>
      <c r="F2462" s="44"/>
    </row>
    <row r="2463" spans="1:6" ht="20" customHeight="1">
      <c r="A2463" s="12" t="s">
        <v>6006</v>
      </c>
      <c r="B2463" s="89" t="s">
        <v>6706</v>
      </c>
      <c r="C2463" s="62">
        <v>0</v>
      </c>
      <c r="D2463" s="44" t="s">
        <v>591</v>
      </c>
      <c r="E2463" s="63"/>
      <c r="F2463" s="44"/>
    </row>
    <row r="2464" spans="1:6" ht="20" customHeight="1">
      <c r="A2464" s="12" t="s">
        <v>6007</v>
      </c>
      <c r="B2464" s="89" t="s">
        <v>6707</v>
      </c>
      <c r="C2464" s="62">
        <v>0</v>
      </c>
      <c r="D2464" s="44" t="s">
        <v>591</v>
      </c>
      <c r="E2464" s="63"/>
      <c r="F2464" s="44"/>
    </row>
    <row r="2465" spans="1:6" ht="20" customHeight="1">
      <c r="A2465" s="12" t="s">
        <v>6008</v>
      </c>
      <c r="B2465" s="89" t="s">
        <v>6708</v>
      </c>
      <c r="C2465" s="62">
        <v>0</v>
      </c>
      <c r="D2465" s="44" t="s">
        <v>591</v>
      </c>
      <c r="E2465" s="63"/>
      <c r="F2465" s="44"/>
    </row>
    <row r="2466" spans="1:6" ht="20" customHeight="1">
      <c r="A2466" s="12" t="s">
        <v>6009</v>
      </c>
      <c r="B2466" s="89" t="s">
        <v>6709</v>
      </c>
      <c r="C2466" s="62">
        <v>0</v>
      </c>
      <c r="D2466" s="44" t="s">
        <v>591</v>
      </c>
      <c r="E2466" s="63"/>
      <c r="F2466" s="44"/>
    </row>
    <row r="2467" spans="1:6" ht="20" customHeight="1">
      <c r="A2467" s="12" t="s">
        <v>6010</v>
      </c>
      <c r="B2467" s="89" t="s">
        <v>6710</v>
      </c>
      <c r="C2467" s="62">
        <v>0</v>
      </c>
      <c r="D2467" s="44" t="s">
        <v>591</v>
      </c>
      <c r="E2467" s="63"/>
      <c r="F2467" s="44"/>
    </row>
    <row r="2468" spans="1:6" ht="20" customHeight="1">
      <c r="A2468" s="12" t="s">
        <v>6011</v>
      </c>
      <c r="B2468" s="89" t="s">
        <v>6711</v>
      </c>
      <c r="C2468" s="62">
        <v>0</v>
      </c>
      <c r="D2468" s="44" t="s">
        <v>591</v>
      </c>
      <c r="E2468" s="63"/>
      <c r="F2468" s="44"/>
    </row>
    <row r="2469" spans="1:6" ht="20" customHeight="1">
      <c r="A2469" s="12" t="s">
        <v>6012</v>
      </c>
      <c r="B2469" s="89" t="s">
        <v>6712</v>
      </c>
      <c r="C2469" s="62">
        <v>0</v>
      </c>
      <c r="D2469" s="44" t="s">
        <v>591</v>
      </c>
      <c r="E2469" s="63"/>
      <c r="F2469" s="44"/>
    </row>
    <row r="2470" spans="1:6" ht="20" customHeight="1">
      <c r="A2470" s="12" t="s">
        <v>6013</v>
      </c>
      <c r="B2470" s="89" t="s">
        <v>6713</v>
      </c>
      <c r="C2470" s="62">
        <v>0</v>
      </c>
      <c r="D2470" s="44" t="s">
        <v>591</v>
      </c>
      <c r="E2470" s="63"/>
      <c r="F2470" s="44"/>
    </row>
    <row r="2471" spans="1:6" ht="20" customHeight="1">
      <c r="A2471" s="12" t="s">
        <v>6014</v>
      </c>
      <c r="B2471" s="89" t="s">
        <v>6714</v>
      </c>
      <c r="C2471" s="62">
        <v>0</v>
      </c>
      <c r="D2471" s="44" t="s">
        <v>591</v>
      </c>
      <c r="E2471" s="63"/>
      <c r="F2471" s="44"/>
    </row>
    <row r="2472" spans="1:6" ht="20" customHeight="1">
      <c r="A2472" s="12" t="s">
        <v>6015</v>
      </c>
      <c r="B2472" s="89" t="s">
        <v>6715</v>
      </c>
      <c r="C2472" s="62">
        <v>0</v>
      </c>
      <c r="D2472" s="44" t="s">
        <v>591</v>
      </c>
      <c r="E2472" s="63"/>
      <c r="F2472" s="44"/>
    </row>
    <row r="2473" spans="1:6" ht="20" customHeight="1">
      <c r="A2473" s="12" t="s">
        <v>6016</v>
      </c>
      <c r="B2473" s="89" t="s">
        <v>6716</v>
      </c>
      <c r="C2473" s="62">
        <v>0</v>
      </c>
      <c r="D2473" s="44" t="s">
        <v>591</v>
      </c>
      <c r="E2473" s="63"/>
      <c r="F2473" s="44"/>
    </row>
    <row r="2474" spans="1:6" ht="20" customHeight="1">
      <c r="A2474" s="12" t="s">
        <v>6017</v>
      </c>
      <c r="B2474" s="89" t="s">
        <v>6717</v>
      </c>
      <c r="C2474" s="62">
        <v>0</v>
      </c>
      <c r="D2474" s="44" t="s">
        <v>591</v>
      </c>
      <c r="E2474" s="63"/>
      <c r="F2474" s="44"/>
    </row>
    <row r="2475" spans="1:6" ht="20" customHeight="1">
      <c r="A2475" s="12" t="s">
        <v>6018</v>
      </c>
      <c r="B2475" s="89" t="s">
        <v>6718</v>
      </c>
      <c r="C2475" s="62">
        <v>0</v>
      </c>
      <c r="D2475" s="44" t="s">
        <v>591</v>
      </c>
      <c r="E2475" s="63"/>
      <c r="F2475" s="44"/>
    </row>
    <row r="2476" spans="1:6" ht="20" customHeight="1">
      <c r="A2476" s="12" t="s">
        <v>6019</v>
      </c>
      <c r="B2476" s="89" t="s">
        <v>6719</v>
      </c>
      <c r="C2476" s="62">
        <v>0</v>
      </c>
      <c r="D2476" s="44" t="s">
        <v>591</v>
      </c>
      <c r="E2476" s="63"/>
      <c r="F2476" s="44"/>
    </row>
    <row r="2477" spans="1:6" ht="20" customHeight="1">
      <c r="A2477" s="12" t="s">
        <v>6020</v>
      </c>
      <c r="B2477" s="89" t="s">
        <v>6720</v>
      </c>
      <c r="C2477" s="62">
        <v>0</v>
      </c>
      <c r="D2477" s="44" t="s">
        <v>591</v>
      </c>
      <c r="E2477" s="63"/>
      <c r="F2477" s="44"/>
    </row>
    <row r="2478" spans="1:6" ht="20" customHeight="1">
      <c r="A2478" s="12" t="s">
        <v>6021</v>
      </c>
      <c r="B2478" s="89" t="s">
        <v>6721</v>
      </c>
      <c r="C2478" s="62">
        <v>0</v>
      </c>
      <c r="D2478" s="44" t="s">
        <v>591</v>
      </c>
      <c r="E2478" s="63"/>
      <c r="F2478" s="44"/>
    </row>
    <row r="2479" spans="1:6" ht="20" customHeight="1">
      <c r="A2479" s="12" t="s">
        <v>6022</v>
      </c>
      <c r="B2479" s="89" t="s">
        <v>6722</v>
      </c>
      <c r="C2479" s="62">
        <v>0</v>
      </c>
      <c r="D2479" s="44" t="s">
        <v>591</v>
      </c>
      <c r="E2479" s="63"/>
      <c r="F2479" s="44"/>
    </row>
    <row r="2480" spans="1:6" ht="20" customHeight="1">
      <c r="A2480" s="12" t="s">
        <v>6023</v>
      </c>
      <c r="B2480" s="89" t="s">
        <v>6723</v>
      </c>
      <c r="C2480" s="62">
        <v>0</v>
      </c>
      <c r="D2480" s="44" t="s">
        <v>591</v>
      </c>
      <c r="E2480" s="63"/>
      <c r="F2480" s="44"/>
    </row>
    <row r="2481" spans="1:6" ht="20" customHeight="1">
      <c r="A2481" s="12" t="s">
        <v>6024</v>
      </c>
      <c r="B2481" s="89" t="s">
        <v>6724</v>
      </c>
      <c r="C2481" s="62">
        <v>0</v>
      </c>
      <c r="D2481" s="44" t="s">
        <v>591</v>
      </c>
      <c r="E2481" s="63"/>
      <c r="F2481" s="44"/>
    </row>
    <row r="2482" spans="1:6" ht="20" customHeight="1">
      <c r="A2482" s="12" t="s">
        <v>6025</v>
      </c>
      <c r="B2482" s="89" t="s">
        <v>6725</v>
      </c>
      <c r="C2482" s="62">
        <v>0</v>
      </c>
      <c r="D2482" s="44" t="s">
        <v>591</v>
      </c>
      <c r="E2482" s="63"/>
      <c r="F2482" s="44"/>
    </row>
    <row r="2483" spans="1:6" ht="20" customHeight="1">
      <c r="A2483" s="12" t="s">
        <v>6026</v>
      </c>
      <c r="B2483" s="91" t="s">
        <v>6726</v>
      </c>
      <c r="C2483" s="38">
        <v>0</v>
      </c>
      <c r="D2483" s="31" t="s">
        <v>591</v>
      </c>
      <c r="E2483" s="35"/>
      <c r="F2483" s="31"/>
    </row>
    <row r="2484" spans="1:6" ht="20" customHeight="1">
      <c r="A2484" s="12" t="s">
        <v>6027</v>
      </c>
      <c r="B2484" s="90" t="s">
        <v>6727</v>
      </c>
      <c r="C2484" s="9">
        <v>0</v>
      </c>
      <c r="D2484" s="6" t="s">
        <v>591</v>
      </c>
    </row>
    <row r="2485" spans="1:6" ht="20" customHeight="1">
      <c r="A2485" s="12" t="s">
        <v>6028</v>
      </c>
      <c r="B2485" s="90" t="s">
        <v>6728</v>
      </c>
      <c r="C2485" s="9">
        <v>0</v>
      </c>
      <c r="D2485" s="6" t="s">
        <v>591</v>
      </c>
      <c r="E2485" s="64"/>
    </row>
    <row r="2486" spans="1:6" ht="20" customHeight="1">
      <c r="A2486" s="12" t="s">
        <v>6029</v>
      </c>
      <c r="B2486" s="90" t="s">
        <v>6729</v>
      </c>
      <c r="C2486" s="9">
        <v>0</v>
      </c>
      <c r="D2486" s="6" t="s">
        <v>591</v>
      </c>
      <c r="E2486" s="64"/>
    </row>
    <row r="2487" spans="1:6" ht="20" customHeight="1">
      <c r="A2487" s="12" t="s">
        <v>6030</v>
      </c>
      <c r="B2487" s="90" t="s">
        <v>6730</v>
      </c>
      <c r="C2487" s="9">
        <v>0</v>
      </c>
      <c r="D2487" s="6" t="s">
        <v>591</v>
      </c>
    </row>
    <row r="2488" spans="1:6" ht="20" customHeight="1">
      <c r="A2488" s="12" t="s">
        <v>6031</v>
      </c>
      <c r="B2488" s="90" t="s">
        <v>6731</v>
      </c>
      <c r="C2488" s="9">
        <v>0</v>
      </c>
      <c r="D2488" s="6" t="s">
        <v>591</v>
      </c>
    </row>
    <row r="2489" spans="1:6" ht="20" customHeight="1">
      <c r="A2489" s="12" t="s">
        <v>6032</v>
      </c>
      <c r="B2489" s="90" t="s">
        <v>6732</v>
      </c>
      <c r="C2489" s="9">
        <v>0</v>
      </c>
      <c r="D2489" s="6" t="s">
        <v>591</v>
      </c>
    </row>
    <row r="2490" spans="1:6" ht="20" customHeight="1">
      <c r="A2490" s="12" t="s">
        <v>6033</v>
      </c>
      <c r="B2490" s="90" t="s">
        <v>6733</v>
      </c>
      <c r="C2490" s="9">
        <v>0</v>
      </c>
      <c r="D2490" s="6" t="s">
        <v>591</v>
      </c>
    </row>
    <row r="2491" spans="1:6" ht="20" customHeight="1">
      <c r="A2491" s="12" t="s">
        <v>6034</v>
      </c>
      <c r="B2491" s="90" t="s">
        <v>6734</v>
      </c>
      <c r="C2491" s="9">
        <v>0</v>
      </c>
      <c r="D2491" s="6" t="s">
        <v>591</v>
      </c>
    </row>
    <row r="2492" spans="1:6" ht="20" customHeight="1">
      <c r="A2492" s="12" t="s">
        <v>6035</v>
      </c>
      <c r="B2492" s="90" t="s">
        <v>6735</v>
      </c>
      <c r="C2492" s="9">
        <v>0</v>
      </c>
      <c r="D2492" s="6" t="s">
        <v>591</v>
      </c>
    </row>
    <row r="2493" spans="1:6" ht="20" customHeight="1">
      <c r="A2493" s="12" t="s">
        <v>6036</v>
      </c>
      <c r="B2493" s="90" t="s">
        <v>6736</v>
      </c>
      <c r="C2493" s="9">
        <v>0</v>
      </c>
      <c r="D2493" s="6" t="s">
        <v>591</v>
      </c>
    </row>
    <row r="2494" spans="1:6" ht="20" customHeight="1">
      <c r="A2494" s="12" t="s">
        <v>6037</v>
      </c>
      <c r="B2494" s="90" t="s">
        <v>6737</v>
      </c>
      <c r="C2494" s="9">
        <v>0</v>
      </c>
      <c r="D2494" s="6" t="s">
        <v>591</v>
      </c>
    </row>
    <row r="2495" spans="1:6" ht="20" customHeight="1">
      <c r="A2495" s="12" t="s">
        <v>6038</v>
      </c>
      <c r="B2495" s="90" t="s">
        <v>6738</v>
      </c>
      <c r="C2495" s="9">
        <v>0</v>
      </c>
      <c r="D2495" s="6" t="s">
        <v>591</v>
      </c>
    </row>
    <row r="2496" spans="1:6" ht="20" customHeight="1">
      <c r="A2496" s="12" t="s">
        <v>6039</v>
      </c>
      <c r="B2496" s="90" t="s">
        <v>6739</v>
      </c>
      <c r="C2496" s="9">
        <v>0</v>
      </c>
      <c r="D2496" s="6" t="s">
        <v>591</v>
      </c>
    </row>
    <row r="2497" spans="1:4" ht="20" customHeight="1">
      <c r="A2497" s="12" t="s">
        <v>6040</v>
      </c>
      <c r="B2497" s="90" t="s">
        <v>6740</v>
      </c>
      <c r="C2497" s="9">
        <v>0</v>
      </c>
      <c r="D2497" s="6" t="s">
        <v>591</v>
      </c>
    </row>
    <row r="2498" spans="1:4" ht="20" customHeight="1">
      <c r="A2498" s="12" t="s">
        <v>6041</v>
      </c>
      <c r="B2498" s="90" t="s">
        <v>6741</v>
      </c>
      <c r="C2498" s="9">
        <v>0</v>
      </c>
      <c r="D2498" s="6" t="s">
        <v>591</v>
      </c>
    </row>
    <row r="2499" spans="1:4" ht="20" customHeight="1">
      <c r="A2499" s="12" t="s">
        <v>6042</v>
      </c>
      <c r="B2499" s="90" t="s">
        <v>6742</v>
      </c>
      <c r="C2499" s="9">
        <v>0</v>
      </c>
      <c r="D2499" s="6" t="s">
        <v>591</v>
      </c>
    </row>
    <row r="2500" spans="1:4" ht="20" customHeight="1">
      <c r="A2500" s="12" t="s">
        <v>6043</v>
      </c>
      <c r="B2500" s="90" t="s">
        <v>6743</v>
      </c>
      <c r="C2500" s="9">
        <v>0</v>
      </c>
      <c r="D2500" s="6" t="s">
        <v>591</v>
      </c>
    </row>
    <row r="2501" spans="1:4" ht="20" customHeight="1">
      <c r="A2501" s="12" t="s">
        <v>6044</v>
      </c>
      <c r="B2501" s="90" t="s">
        <v>6744</v>
      </c>
      <c r="C2501" s="9">
        <v>0</v>
      </c>
      <c r="D2501" s="6" t="s">
        <v>591</v>
      </c>
    </row>
    <row r="2502" spans="1:4" ht="20" customHeight="1">
      <c r="A2502" s="12" t="s">
        <v>6045</v>
      </c>
      <c r="B2502" s="90" t="s">
        <v>6745</v>
      </c>
      <c r="C2502" s="9">
        <v>0</v>
      </c>
      <c r="D2502" s="6" t="s">
        <v>591</v>
      </c>
    </row>
    <row r="2503" spans="1:4" ht="20" customHeight="1">
      <c r="A2503" s="12" t="s">
        <v>6046</v>
      </c>
      <c r="B2503" s="90" t="s">
        <v>6746</v>
      </c>
      <c r="C2503" s="9">
        <v>0</v>
      </c>
      <c r="D2503" s="6" t="s">
        <v>591</v>
      </c>
    </row>
    <row r="2504" spans="1:4" ht="20" customHeight="1">
      <c r="A2504" s="12" t="s">
        <v>6047</v>
      </c>
      <c r="B2504" s="90" t="s">
        <v>6747</v>
      </c>
      <c r="C2504" s="9">
        <v>0</v>
      </c>
      <c r="D2504" s="6" t="s">
        <v>591</v>
      </c>
    </row>
    <row r="2505" spans="1:4" ht="20" customHeight="1">
      <c r="A2505" s="12" t="s">
        <v>6048</v>
      </c>
      <c r="B2505" s="90" t="s">
        <v>6748</v>
      </c>
      <c r="C2505" s="9">
        <v>0</v>
      </c>
      <c r="D2505" s="6" t="s">
        <v>591</v>
      </c>
    </row>
    <row r="2506" spans="1:4" ht="20" customHeight="1">
      <c r="A2506" s="12" t="s">
        <v>6049</v>
      </c>
      <c r="B2506" s="90" t="s">
        <v>6749</v>
      </c>
      <c r="C2506" s="9">
        <v>0</v>
      </c>
      <c r="D2506" s="6" t="s">
        <v>591</v>
      </c>
    </row>
    <row r="2507" spans="1:4" ht="20" customHeight="1">
      <c r="A2507" s="12" t="s">
        <v>6050</v>
      </c>
      <c r="B2507" s="90" t="s">
        <v>6750</v>
      </c>
      <c r="C2507" s="9">
        <v>0</v>
      </c>
      <c r="D2507" s="6" t="s">
        <v>591</v>
      </c>
    </row>
    <row r="2508" spans="1:4" ht="20" customHeight="1">
      <c r="A2508" s="12" t="s">
        <v>6051</v>
      </c>
      <c r="B2508" s="90" t="s">
        <v>6751</v>
      </c>
      <c r="C2508" s="9">
        <v>0</v>
      </c>
      <c r="D2508" s="6" t="s">
        <v>591</v>
      </c>
    </row>
    <row r="2509" spans="1:4" ht="20" customHeight="1">
      <c r="A2509" s="12" t="s">
        <v>6052</v>
      </c>
      <c r="B2509" s="90" t="s">
        <v>6752</v>
      </c>
      <c r="C2509" s="9">
        <v>0</v>
      </c>
      <c r="D2509" s="6" t="s">
        <v>591</v>
      </c>
    </row>
    <row r="2510" spans="1:4" ht="20" customHeight="1">
      <c r="A2510" s="12" t="s">
        <v>6053</v>
      </c>
      <c r="B2510" s="90" t="s">
        <v>6753</v>
      </c>
      <c r="C2510" s="9">
        <v>0</v>
      </c>
      <c r="D2510" s="6" t="s">
        <v>591</v>
      </c>
    </row>
    <row r="2511" spans="1:4" ht="20" customHeight="1">
      <c r="A2511" s="12" t="s">
        <v>6054</v>
      </c>
      <c r="B2511" s="90" t="s">
        <v>6754</v>
      </c>
      <c r="C2511" s="9">
        <v>0</v>
      </c>
      <c r="D2511" s="6" t="s">
        <v>591</v>
      </c>
    </row>
    <row r="2512" spans="1:4" ht="20" customHeight="1">
      <c r="A2512" s="12" t="s">
        <v>6055</v>
      </c>
      <c r="B2512" s="90" t="s">
        <v>6755</v>
      </c>
      <c r="C2512" s="9">
        <v>0</v>
      </c>
      <c r="D2512" s="6" t="s">
        <v>591</v>
      </c>
    </row>
    <row r="2513" spans="1:6" ht="20" customHeight="1">
      <c r="A2513" s="12" t="s">
        <v>6056</v>
      </c>
      <c r="B2513" s="90" t="s">
        <v>6756</v>
      </c>
      <c r="C2513" s="9">
        <v>0</v>
      </c>
      <c r="D2513" s="6" t="s">
        <v>591</v>
      </c>
    </row>
    <row r="2514" spans="1:6" ht="20" customHeight="1">
      <c r="A2514" s="12" t="s">
        <v>6057</v>
      </c>
      <c r="B2514" s="90" t="s">
        <v>6757</v>
      </c>
      <c r="C2514" s="9">
        <v>0</v>
      </c>
      <c r="D2514" s="6" t="s">
        <v>591</v>
      </c>
    </row>
    <row r="2515" spans="1:6" ht="20" customHeight="1">
      <c r="A2515" s="12" t="s">
        <v>6058</v>
      </c>
      <c r="B2515" s="90" t="s">
        <v>6758</v>
      </c>
      <c r="C2515" s="9">
        <v>0</v>
      </c>
      <c r="D2515" s="6" t="s">
        <v>591</v>
      </c>
    </row>
    <row r="2516" spans="1:6" ht="20" customHeight="1">
      <c r="A2516" s="12" t="s">
        <v>6059</v>
      </c>
      <c r="B2516" s="90" t="s">
        <v>6759</v>
      </c>
      <c r="C2516" s="9">
        <v>0</v>
      </c>
      <c r="D2516" s="6" t="s">
        <v>591</v>
      </c>
    </row>
    <row r="2517" spans="1:6" ht="20" customHeight="1">
      <c r="A2517" s="12" t="s">
        <v>6060</v>
      </c>
      <c r="B2517" s="90" t="s">
        <v>6760</v>
      </c>
      <c r="C2517" s="9">
        <v>0</v>
      </c>
      <c r="D2517" s="6" t="s">
        <v>591</v>
      </c>
    </row>
    <row r="2518" spans="1:6" ht="20" customHeight="1">
      <c r="A2518" s="12" t="s">
        <v>6061</v>
      </c>
      <c r="B2518" s="90" t="s">
        <v>6761</v>
      </c>
      <c r="C2518" s="9">
        <v>0</v>
      </c>
      <c r="D2518" s="6" t="s">
        <v>591</v>
      </c>
    </row>
    <row r="2519" spans="1:6" ht="20" customHeight="1">
      <c r="A2519" s="12" t="s">
        <v>6062</v>
      </c>
      <c r="B2519" s="89" t="s">
        <v>6762</v>
      </c>
      <c r="C2519" s="62">
        <v>0</v>
      </c>
      <c r="D2519" s="44" t="s">
        <v>591</v>
      </c>
      <c r="E2519" s="63"/>
      <c r="F2519" s="44"/>
    </row>
    <row r="2520" spans="1:6" ht="20" customHeight="1">
      <c r="A2520" s="12" t="s">
        <v>6063</v>
      </c>
      <c r="B2520" s="91" t="s">
        <v>6763</v>
      </c>
      <c r="C2520" s="38">
        <v>0</v>
      </c>
      <c r="D2520" s="31" t="s">
        <v>591</v>
      </c>
      <c r="E2520" s="35"/>
      <c r="F2520" s="31"/>
    </row>
    <row r="2521" spans="1:6" ht="20" customHeight="1">
      <c r="A2521" s="12" t="s">
        <v>6064</v>
      </c>
      <c r="B2521" s="91" t="s">
        <v>6764</v>
      </c>
      <c r="C2521" s="38">
        <v>0</v>
      </c>
      <c r="D2521" s="31" t="s">
        <v>591</v>
      </c>
      <c r="E2521" s="35"/>
      <c r="F2521" s="31"/>
    </row>
    <row r="2522" spans="1:6" ht="20" customHeight="1">
      <c r="A2522" s="12" t="s">
        <v>6065</v>
      </c>
      <c r="B2522" s="90" t="s">
        <v>6765</v>
      </c>
      <c r="C2522" s="9">
        <v>0</v>
      </c>
      <c r="D2522" s="6" t="s">
        <v>591</v>
      </c>
    </row>
    <row r="2523" spans="1:6" ht="20" customHeight="1">
      <c r="A2523" s="12" t="s">
        <v>6066</v>
      </c>
      <c r="B2523" s="90" t="s">
        <v>6766</v>
      </c>
      <c r="C2523" s="9">
        <v>0</v>
      </c>
      <c r="D2523" s="6" t="s">
        <v>591</v>
      </c>
      <c r="E2523" s="64" t="s">
        <v>7585</v>
      </c>
    </row>
    <row r="2524" spans="1:6" ht="20" customHeight="1">
      <c r="A2524" s="12" t="s">
        <v>6067</v>
      </c>
      <c r="B2524" s="90" t="s">
        <v>6767</v>
      </c>
      <c r="C2524" s="9">
        <v>0</v>
      </c>
      <c r="D2524" s="6" t="s">
        <v>591</v>
      </c>
      <c r="E2524" s="64"/>
    </row>
    <row r="2525" spans="1:6" ht="20" customHeight="1">
      <c r="A2525" s="12" t="s">
        <v>6068</v>
      </c>
      <c r="B2525" s="90" t="s">
        <v>6768</v>
      </c>
      <c r="C2525" s="9">
        <v>0</v>
      </c>
      <c r="D2525" s="6" t="s">
        <v>591</v>
      </c>
    </row>
    <row r="2526" spans="1:6" ht="20" customHeight="1">
      <c r="A2526" s="12" t="s">
        <v>6069</v>
      </c>
      <c r="B2526" s="90" t="s">
        <v>6769</v>
      </c>
      <c r="C2526" s="9">
        <v>0</v>
      </c>
      <c r="D2526" s="6" t="s">
        <v>591</v>
      </c>
    </row>
    <row r="2527" spans="1:6" ht="20" customHeight="1">
      <c r="A2527" s="12" t="s">
        <v>6070</v>
      </c>
      <c r="B2527" s="90" t="s">
        <v>6770</v>
      </c>
      <c r="C2527" s="9">
        <v>0</v>
      </c>
      <c r="D2527" s="6" t="s">
        <v>591</v>
      </c>
    </row>
    <row r="2528" spans="1:6" ht="20" customHeight="1">
      <c r="A2528" s="12" t="s">
        <v>6071</v>
      </c>
      <c r="B2528" s="90" t="s">
        <v>6771</v>
      </c>
      <c r="C2528" s="9">
        <v>0</v>
      </c>
      <c r="D2528" s="6" t="s">
        <v>591</v>
      </c>
    </row>
    <row r="2529" spans="1:4" ht="20" customHeight="1">
      <c r="A2529" s="12" t="s">
        <v>6072</v>
      </c>
      <c r="B2529" s="90" t="s">
        <v>6772</v>
      </c>
      <c r="C2529" s="9">
        <v>0</v>
      </c>
      <c r="D2529" s="6" t="s">
        <v>591</v>
      </c>
    </row>
    <row r="2530" spans="1:4" ht="20" customHeight="1">
      <c r="A2530" s="12" t="s">
        <v>6073</v>
      </c>
      <c r="B2530" s="90" t="s">
        <v>6773</v>
      </c>
      <c r="C2530" s="9">
        <v>0</v>
      </c>
      <c r="D2530" s="6" t="s">
        <v>591</v>
      </c>
    </row>
    <row r="2531" spans="1:4" ht="20" customHeight="1">
      <c r="A2531" s="12" t="s">
        <v>6074</v>
      </c>
      <c r="B2531" s="90" t="s">
        <v>6774</v>
      </c>
      <c r="C2531" s="9">
        <v>0</v>
      </c>
      <c r="D2531" s="6" t="s">
        <v>591</v>
      </c>
    </row>
    <row r="2532" spans="1:4" ht="20" customHeight="1">
      <c r="A2532" s="12" t="s">
        <v>6075</v>
      </c>
      <c r="B2532" s="90" t="s">
        <v>6775</v>
      </c>
      <c r="C2532" s="9">
        <v>0</v>
      </c>
      <c r="D2532" s="6" t="s">
        <v>591</v>
      </c>
    </row>
    <row r="2533" spans="1:4" ht="20" customHeight="1">
      <c r="A2533" s="12" t="s">
        <v>6076</v>
      </c>
      <c r="B2533" s="90" t="s">
        <v>6776</v>
      </c>
      <c r="C2533" s="9">
        <v>0</v>
      </c>
      <c r="D2533" s="6" t="s">
        <v>591</v>
      </c>
    </row>
    <row r="2534" spans="1:4" ht="20" customHeight="1">
      <c r="A2534" s="12" t="s">
        <v>6077</v>
      </c>
      <c r="B2534" s="90" t="s">
        <v>6777</v>
      </c>
      <c r="C2534" s="9">
        <v>0</v>
      </c>
      <c r="D2534" s="6" t="s">
        <v>591</v>
      </c>
    </row>
    <row r="2535" spans="1:4" ht="20" customHeight="1">
      <c r="A2535" s="12" t="s">
        <v>6078</v>
      </c>
      <c r="B2535" s="90" t="s">
        <v>6778</v>
      </c>
      <c r="C2535" s="9">
        <v>0</v>
      </c>
      <c r="D2535" s="6" t="s">
        <v>591</v>
      </c>
    </row>
    <row r="2536" spans="1:4" ht="20" customHeight="1">
      <c r="A2536" s="12" t="s">
        <v>6079</v>
      </c>
      <c r="B2536" s="90" t="s">
        <v>6779</v>
      </c>
      <c r="C2536" s="9">
        <v>0</v>
      </c>
      <c r="D2536" s="6" t="s">
        <v>591</v>
      </c>
    </row>
    <row r="2537" spans="1:4" ht="20" customHeight="1">
      <c r="A2537" s="12" t="s">
        <v>6080</v>
      </c>
      <c r="B2537" s="90" t="s">
        <v>6780</v>
      </c>
      <c r="C2537" s="9">
        <v>0</v>
      </c>
      <c r="D2537" s="6" t="s">
        <v>591</v>
      </c>
    </row>
    <row r="2538" spans="1:4" ht="20" customHeight="1">
      <c r="A2538" s="12" t="s">
        <v>6081</v>
      </c>
      <c r="B2538" s="90" t="s">
        <v>6781</v>
      </c>
      <c r="C2538" s="9">
        <v>0</v>
      </c>
      <c r="D2538" s="6" t="s">
        <v>591</v>
      </c>
    </row>
    <row r="2539" spans="1:4" ht="20" customHeight="1">
      <c r="A2539" s="12" t="s">
        <v>6082</v>
      </c>
      <c r="B2539" s="90" t="s">
        <v>6782</v>
      </c>
      <c r="C2539" s="9">
        <v>0</v>
      </c>
      <c r="D2539" s="6" t="s">
        <v>591</v>
      </c>
    </row>
    <row r="2540" spans="1:4" ht="20" customHeight="1">
      <c r="A2540" s="12" t="s">
        <v>6083</v>
      </c>
      <c r="B2540" s="90" t="s">
        <v>6783</v>
      </c>
      <c r="C2540" s="9">
        <v>0</v>
      </c>
      <c r="D2540" s="6" t="s">
        <v>591</v>
      </c>
    </row>
    <row r="2541" spans="1:4" ht="20" customHeight="1">
      <c r="A2541" s="12" t="s">
        <v>6084</v>
      </c>
      <c r="B2541" s="90" t="s">
        <v>6784</v>
      </c>
      <c r="C2541" s="9">
        <v>0</v>
      </c>
      <c r="D2541" s="6" t="s">
        <v>591</v>
      </c>
    </row>
    <row r="2542" spans="1:4" ht="20" customHeight="1">
      <c r="A2542" s="12" t="s">
        <v>6085</v>
      </c>
      <c r="B2542" s="90" t="s">
        <v>6785</v>
      </c>
      <c r="C2542" s="9">
        <v>0</v>
      </c>
      <c r="D2542" s="6" t="s">
        <v>591</v>
      </c>
    </row>
    <row r="2543" spans="1:4" ht="20" customHeight="1">
      <c r="A2543" s="12" t="s">
        <v>6086</v>
      </c>
      <c r="B2543" s="90" t="s">
        <v>6786</v>
      </c>
      <c r="C2543" s="9">
        <v>0</v>
      </c>
      <c r="D2543" s="6" t="s">
        <v>591</v>
      </c>
    </row>
    <row r="2544" spans="1:4" ht="20" customHeight="1">
      <c r="A2544" s="12" t="s">
        <v>6087</v>
      </c>
      <c r="B2544" s="90" t="s">
        <v>6787</v>
      </c>
      <c r="C2544" s="9">
        <v>0</v>
      </c>
      <c r="D2544" s="6" t="s">
        <v>591</v>
      </c>
    </row>
    <row r="2545" spans="1:6" ht="20" customHeight="1">
      <c r="A2545" s="12" t="s">
        <v>6088</v>
      </c>
      <c r="B2545" s="90" t="s">
        <v>6788</v>
      </c>
      <c r="C2545" s="9">
        <v>0</v>
      </c>
      <c r="D2545" s="6" t="s">
        <v>591</v>
      </c>
    </row>
    <row r="2546" spans="1:6" ht="20" customHeight="1">
      <c r="A2546" s="12" t="s">
        <v>6089</v>
      </c>
      <c r="B2546" s="90" t="s">
        <v>6789</v>
      </c>
      <c r="C2546" s="9">
        <v>0</v>
      </c>
      <c r="D2546" s="6" t="s">
        <v>591</v>
      </c>
    </row>
    <row r="2547" spans="1:6" ht="20" customHeight="1">
      <c r="A2547" s="12" t="s">
        <v>6090</v>
      </c>
      <c r="B2547" s="90" t="s">
        <v>6790</v>
      </c>
      <c r="C2547" s="9">
        <v>0</v>
      </c>
      <c r="D2547" s="6" t="s">
        <v>591</v>
      </c>
    </row>
    <row r="2548" spans="1:6" ht="20" customHeight="1">
      <c r="A2548" s="12" t="s">
        <v>6091</v>
      </c>
      <c r="B2548" s="90" t="s">
        <v>6791</v>
      </c>
      <c r="C2548" s="9">
        <v>0</v>
      </c>
      <c r="D2548" s="6" t="s">
        <v>591</v>
      </c>
    </row>
    <row r="2549" spans="1:6" ht="20" customHeight="1">
      <c r="A2549" s="12" t="s">
        <v>6092</v>
      </c>
      <c r="B2549" s="90" t="s">
        <v>6792</v>
      </c>
      <c r="C2549" s="9">
        <v>0</v>
      </c>
      <c r="D2549" s="6" t="s">
        <v>591</v>
      </c>
    </row>
    <row r="2550" spans="1:6" ht="20" customHeight="1">
      <c r="A2550" s="12" t="s">
        <v>6093</v>
      </c>
      <c r="B2550" s="90" t="s">
        <v>6793</v>
      </c>
      <c r="C2550" s="9">
        <v>0</v>
      </c>
      <c r="D2550" s="6" t="s">
        <v>591</v>
      </c>
    </row>
    <row r="2551" spans="1:6" ht="20" customHeight="1">
      <c r="A2551" s="12" t="s">
        <v>6094</v>
      </c>
      <c r="B2551" s="90" t="s">
        <v>6794</v>
      </c>
      <c r="C2551" s="9">
        <v>0</v>
      </c>
      <c r="D2551" s="6" t="s">
        <v>591</v>
      </c>
    </row>
    <row r="2552" spans="1:6" ht="20" customHeight="1">
      <c r="A2552" s="12" t="s">
        <v>6095</v>
      </c>
      <c r="B2552" s="90" t="s">
        <v>6795</v>
      </c>
      <c r="C2552" s="9">
        <v>0</v>
      </c>
      <c r="D2552" s="6" t="s">
        <v>591</v>
      </c>
    </row>
    <row r="2553" spans="1:6" ht="20" customHeight="1">
      <c r="A2553" s="12" t="s">
        <v>6096</v>
      </c>
      <c r="B2553" s="90" t="s">
        <v>6796</v>
      </c>
      <c r="C2553" s="9">
        <v>0</v>
      </c>
      <c r="D2553" s="6" t="s">
        <v>591</v>
      </c>
    </row>
    <row r="2554" spans="1:6" ht="20" customHeight="1">
      <c r="A2554" s="12" t="s">
        <v>6097</v>
      </c>
      <c r="B2554" s="90" t="s">
        <v>6797</v>
      </c>
      <c r="C2554" s="9">
        <v>0</v>
      </c>
      <c r="D2554" s="6" t="s">
        <v>591</v>
      </c>
    </row>
    <row r="2555" spans="1:6" ht="20" customHeight="1">
      <c r="A2555" s="12" t="s">
        <v>6098</v>
      </c>
      <c r="B2555" s="90" t="s">
        <v>6798</v>
      </c>
      <c r="C2555" s="9">
        <v>0</v>
      </c>
      <c r="D2555" s="6" t="s">
        <v>591</v>
      </c>
    </row>
    <row r="2556" spans="1:6" ht="20" customHeight="1">
      <c r="A2556" s="12" t="s">
        <v>6099</v>
      </c>
      <c r="B2556" s="90" t="s">
        <v>6799</v>
      </c>
      <c r="C2556" s="9">
        <v>0</v>
      </c>
      <c r="D2556" s="6" t="s">
        <v>591</v>
      </c>
    </row>
    <row r="2557" spans="1:6" ht="20" customHeight="1">
      <c r="A2557" s="12" t="s">
        <v>6100</v>
      </c>
      <c r="B2557" s="89" t="s">
        <v>6800</v>
      </c>
      <c r="C2557" s="62">
        <v>0</v>
      </c>
      <c r="D2557" s="44" t="s">
        <v>591</v>
      </c>
      <c r="E2557" s="63"/>
      <c r="F2557" s="44"/>
    </row>
    <row r="2558" spans="1:6" ht="20" customHeight="1">
      <c r="A2558" s="12" t="s">
        <v>6101</v>
      </c>
      <c r="B2558" s="91" t="s">
        <v>6801</v>
      </c>
      <c r="C2558" s="38">
        <v>0</v>
      </c>
      <c r="D2558" s="31" t="s">
        <v>591</v>
      </c>
      <c r="E2558" s="35"/>
      <c r="F2558" s="31"/>
    </row>
    <row r="2559" spans="1:6" ht="20" customHeight="1">
      <c r="A2559" s="12" t="s">
        <v>6102</v>
      </c>
      <c r="B2559" s="91" t="s">
        <v>6802</v>
      </c>
      <c r="C2559" s="38">
        <v>0</v>
      </c>
      <c r="D2559" s="31" t="s">
        <v>591</v>
      </c>
      <c r="E2559" s="35"/>
      <c r="F2559" s="31"/>
    </row>
    <row r="2560" spans="1:6" ht="20" customHeight="1" thickBot="1">
      <c r="A2560" s="12" t="s">
        <v>6103</v>
      </c>
      <c r="B2560" s="93" t="s">
        <v>6803</v>
      </c>
      <c r="C2560" s="86">
        <v>0</v>
      </c>
      <c r="D2560" s="85" t="s">
        <v>591</v>
      </c>
      <c r="E2560" s="87"/>
      <c r="F2560" s="85"/>
    </row>
    <row r="2561" spans="1:6" ht="20" customHeight="1">
      <c r="A2561" s="12" t="s">
        <v>6104</v>
      </c>
      <c r="B2561" s="94" t="s">
        <v>6804</v>
      </c>
      <c r="C2561" s="62">
        <v>0</v>
      </c>
      <c r="D2561" s="44" t="s">
        <v>591</v>
      </c>
      <c r="E2561" s="63"/>
      <c r="F2561" s="44"/>
    </row>
    <row r="2562" spans="1:6" ht="20" customHeight="1">
      <c r="A2562" s="12" t="s">
        <v>6105</v>
      </c>
      <c r="B2562" s="94" t="s">
        <v>6805</v>
      </c>
      <c r="C2562" s="62">
        <v>0</v>
      </c>
      <c r="D2562" s="44" t="s">
        <v>591</v>
      </c>
      <c r="E2562" s="63"/>
      <c r="F2562" s="44"/>
    </row>
    <row r="2563" spans="1:6" ht="20" customHeight="1">
      <c r="A2563" s="12" t="s">
        <v>6106</v>
      </c>
      <c r="B2563" s="94" t="s">
        <v>6806</v>
      </c>
      <c r="C2563" s="62">
        <v>0</v>
      </c>
      <c r="D2563" s="44" t="s">
        <v>591</v>
      </c>
      <c r="E2563" s="63"/>
      <c r="F2563" s="44"/>
    </row>
    <row r="2564" spans="1:6" ht="20" customHeight="1">
      <c r="A2564" s="12" t="s">
        <v>6107</v>
      </c>
      <c r="B2564" s="94" t="s">
        <v>6807</v>
      </c>
      <c r="C2564" s="62">
        <v>0</v>
      </c>
      <c r="D2564" s="44" t="s">
        <v>591</v>
      </c>
      <c r="E2564" s="63"/>
      <c r="F2564" s="44"/>
    </row>
    <row r="2565" spans="1:6" ht="20" customHeight="1">
      <c r="A2565" s="12" t="s">
        <v>6108</v>
      </c>
      <c r="B2565" s="94" t="s">
        <v>6808</v>
      </c>
      <c r="C2565" s="62">
        <v>0</v>
      </c>
      <c r="D2565" s="44" t="s">
        <v>591</v>
      </c>
      <c r="E2565" s="63"/>
      <c r="F2565" s="44"/>
    </row>
    <row r="2566" spans="1:6" ht="20" customHeight="1">
      <c r="A2566" s="12" t="s">
        <v>6109</v>
      </c>
      <c r="B2566" s="94" t="s">
        <v>6809</v>
      </c>
      <c r="C2566" s="62">
        <v>0</v>
      </c>
      <c r="D2566" s="44" t="s">
        <v>591</v>
      </c>
      <c r="E2566" s="63"/>
      <c r="F2566" s="44"/>
    </row>
    <row r="2567" spans="1:6" ht="20" customHeight="1">
      <c r="A2567" s="12" t="s">
        <v>6110</v>
      </c>
      <c r="B2567" s="94" t="s">
        <v>6810</v>
      </c>
      <c r="C2567" s="62">
        <v>0</v>
      </c>
      <c r="D2567" s="44" t="s">
        <v>591</v>
      </c>
      <c r="E2567" s="63"/>
      <c r="F2567" s="44"/>
    </row>
    <row r="2568" spans="1:6" ht="20" customHeight="1">
      <c r="A2568" s="12" t="s">
        <v>6111</v>
      </c>
      <c r="B2568" s="94" t="s">
        <v>6811</v>
      </c>
      <c r="C2568" s="62">
        <v>0</v>
      </c>
      <c r="D2568" s="44" t="s">
        <v>591</v>
      </c>
      <c r="E2568" s="63"/>
      <c r="F2568" s="44"/>
    </row>
    <row r="2569" spans="1:6" ht="20" customHeight="1">
      <c r="A2569" s="12" t="s">
        <v>6112</v>
      </c>
      <c r="B2569" s="94" t="s">
        <v>6812</v>
      </c>
      <c r="C2569" s="62">
        <v>0</v>
      </c>
      <c r="D2569" s="44" t="s">
        <v>591</v>
      </c>
      <c r="E2569" s="63"/>
      <c r="F2569" s="44"/>
    </row>
    <row r="2570" spans="1:6" ht="20" customHeight="1">
      <c r="A2570" s="12" t="s">
        <v>6113</v>
      </c>
      <c r="B2570" s="95" t="s">
        <v>6813</v>
      </c>
      <c r="C2570" s="38">
        <v>0</v>
      </c>
      <c r="D2570" s="31" t="s">
        <v>591</v>
      </c>
      <c r="E2570" s="35"/>
      <c r="F2570" s="31"/>
    </row>
    <row r="2571" spans="1:6" ht="20" customHeight="1">
      <c r="A2571" s="12" t="s">
        <v>6114</v>
      </c>
      <c r="B2571" s="94" t="s">
        <v>6814</v>
      </c>
      <c r="C2571" s="62">
        <v>0</v>
      </c>
      <c r="D2571" s="44" t="s">
        <v>591</v>
      </c>
      <c r="E2571" s="63"/>
      <c r="F2571" s="44"/>
    </row>
    <row r="2572" spans="1:6" ht="20" customHeight="1">
      <c r="A2572" s="12" t="s">
        <v>6115</v>
      </c>
      <c r="B2572" s="94" t="s">
        <v>6815</v>
      </c>
      <c r="C2572" s="62">
        <v>0</v>
      </c>
      <c r="D2572" s="44" t="s">
        <v>591</v>
      </c>
      <c r="E2572" s="63"/>
      <c r="F2572" s="44"/>
    </row>
    <row r="2573" spans="1:6" ht="20" customHeight="1">
      <c r="A2573" s="12" t="s">
        <v>6116</v>
      </c>
      <c r="B2573" s="94" t="s">
        <v>6816</v>
      </c>
      <c r="C2573" s="62">
        <v>0</v>
      </c>
      <c r="D2573" s="44" t="s">
        <v>591</v>
      </c>
      <c r="E2573" s="67" t="s">
        <v>7064</v>
      </c>
      <c r="F2573" s="44"/>
    </row>
    <row r="2574" spans="1:6" ht="20" customHeight="1">
      <c r="A2574" s="12" t="s">
        <v>6117</v>
      </c>
      <c r="B2574" s="94" t="s">
        <v>6817</v>
      </c>
      <c r="C2574" s="62">
        <v>0</v>
      </c>
      <c r="D2574" s="44" t="s">
        <v>591</v>
      </c>
      <c r="E2574" s="63"/>
      <c r="F2574" s="44"/>
    </row>
    <row r="2575" spans="1:6" ht="20" customHeight="1">
      <c r="A2575" s="12" t="s">
        <v>6118</v>
      </c>
      <c r="B2575" s="94" t="s">
        <v>6818</v>
      </c>
      <c r="C2575" s="62">
        <v>0</v>
      </c>
      <c r="D2575" s="44" t="s">
        <v>591</v>
      </c>
      <c r="E2575" s="63"/>
      <c r="F2575" s="44"/>
    </row>
    <row r="2576" spans="1:6" ht="20" customHeight="1">
      <c r="A2576" s="12" t="s">
        <v>6119</v>
      </c>
      <c r="B2576" s="94" t="s">
        <v>6819</v>
      </c>
      <c r="C2576" s="62">
        <v>0</v>
      </c>
      <c r="D2576" s="44" t="s">
        <v>591</v>
      </c>
      <c r="E2576" s="63"/>
      <c r="F2576" s="44"/>
    </row>
    <row r="2577" spans="1:6" ht="20" customHeight="1">
      <c r="A2577" s="12" t="s">
        <v>6120</v>
      </c>
      <c r="B2577" s="94" t="s">
        <v>6820</v>
      </c>
      <c r="C2577" s="62">
        <v>0</v>
      </c>
      <c r="D2577" s="44" t="s">
        <v>591</v>
      </c>
      <c r="E2577" s="63"/>
      <c r="F2577" s="44"/>
    </row>
    <row r="2578" spans="1:6" ht="20" customHeight="1">
      <c r="A2578" s="12" t="s">
        <v>6121</v>
      </c>
      <c r="B2578" s="94" t="s">
        <v>6821</v>
      </c>
      <c r="C2578" s="62">
        <v>0</v>
      </c>
      <c r="D2578" s="44" t="s">
        <v>591</v>
      </c>
      <c r="E2578" s="63"/>
      <c r="F2578" s="44"/>
    </row>
    <row r="2579" spans="1:6" ht="20" customHeight="1">
      <c r="A2579" s="12" t="s">
        <v>6122</v>
      </c>
      <c r="B2579" s="94" t="s">
        <v>6822</v>
      </c>
      <c r="C2579" s="62">
        <v>0</v>
      </c>
      <c r="D2579" s="44" t="s">
        <v>591</v>
      </c>
      <c r="E2579" s="67" t="s">
        <v>7065</v>
      </c>
      <c r="F2579" s="44"/>
    </row>
    <row r="2580" spans="1:6" ht="20" customHeight="1">
      <c r="A2580" s="12" t="s">
        <v>6123</v>
      </c>
      <c r="B2580" s="94" t="s">
        <v>6823</v>
      </c>
      <c r="C2580" s="62">
        <v>0</v>
      </c>
      <c r="D2580" s="44" t="s">
        <v>591</v>
      </c>
      <c r="E2580" s="63"/>
      <c r="F2580" s="44"/>
    </row>
    <row r="2581" spans="1:6" ht="20" customHeight="1">
      <c r="A2581" s="12" t="s">
        <v>6124</v>
      </c>
      <c r="B2581" s="94" t="s">
        <v>6824</v>
      </c>
      <c r="C2581" s="62">
        <v>0</v>
      </c>
      <c r="D2581" s="44" t="s">
        <v>591</v>
      </c>
      <c r="E2581" s="63"/>
      <c r="F2581" s="44"/>
    </row>
    <row r="2582" spans="1:6" ht="20" customHeight="1">
      <c r="A2582" s="12" t="s">
        <v>6125</v>
      </c>
      <c r="B2582" s="94" t="s">
        <v>6825</v>
      </c>
      <c r="C2582" s="62">
        <v>0</v>
      </c>
      <c r="D2582" s="44" t="s">
        <v>591</v>
      </c>
      <c r="E2582" s="63"/>
      <c r="F2582" s="44"/>
    </row>
    <row r="2583" spans="1:6" ht="20" customHeight="1">
      <c r="A2583" s="12" t="s">
        <v>6126</v>
      </c>
      <c r="B2583" s="95" t="s">
        <v>6826</v>
      </c>
      <c r="C2583" s="38">
        <v>0</v>
      </c>
      <c r="D2583" s="31" t="s">
        <v>591</v>
      </c>
      <c r="E2583" s="35"/>
      <c r="F2583" s="31"/>
    </row>
    <row r="2584" spans="1:6" ht="20" customHeight="1">
      <c r="A2584" s="12" t="s">
        <v>6127</v>
      </c>
      <c r="B2584" s="94" t="s">
        <v>6827</v>
      </c>
      <c r="C2584" s="62">
        <v>0</v>
      </c>
      <c r="D2584" s="44" t="s">
        <v>591</v>
      </c>
      <c r="E2584" s="63"/>
      <c r="F2584" s="44"/>
    </row>
    <row r="2585" spans="1:6" ht="20" customHeight="1">
      <c r="A2585" s="12" t="s">
        <v>6128</v>
      </c>
      <c r="B2585" s="94" t="s">
        <v>6828</v>
      </c>
      <c r="C2585" s="62">
        <v>0</v>
      </c>
      <c r="D2585" s="44" t="s">
        <v>591</v>
      </c>
      <c r="E2585" s="69" t="s">
        <v>7066</v>
      </c>
      <c r="F2585" s="44"/>
    </row>
    <row r="2586" spans="1:6" ht="20" customHeight="1">
      <c r="A2586" s="12" t="s">
        <v>6129</v>
      </c>
      <c r="B2586" s="94" t="s">
        <v>6829</v>
      </c>
      <c r="C2586" s="62">
        <v>0</v>
      </c>
      <c r="D2586" s="44" t="s">
        <v>591</v>
      </c>
      <c r="E2586" s="69" t="s">
        <v>7067</v>
      </c>
      <c r="F2586" s="44"/>
    </row>
    <row r="2587" spans="1:6" ht="20" customHeight="1">
      <c r="A2587" s="12" t="s">
        <v>6130</v>
      </c>
      <c r="B2587" s="94" t="s">
        <v>6830</v>
      </c>
      <c r="C2587" s="62">
        <v>0</v>
      </c>
      <c r="D2587" s="44" t="s">
        <v>591</v>
      </c>
      <c r="E2587" s="69" t="s">
        <v>7068</v>
      </c>
      <c r="F2587" s="44"/>
    </row>
    <row r="2588" spans="1:6" ht="20" customHeight="1">
      <c r="A2588" s="12" t="s">
        <v>6131</v>
      </c>
      <c r="B2588" s="94" t="s">
        <v>6831</v>
      </c>
      <c r="C2588" s="62">
        <v>0</v>
      </c>
      <c r="D2588" s="44" t="s">
        <v>591</v>
      </c>
      <c r="E2588" s="69" t="s">
        <v>7069</v>
      </c>
      <c r="F2588" s="44"/>
    </row>
    <row r="2589" spans="1:6" ht="20" customHeight="1">
      <c r="A2589" s="12" t="s">
        <v>6132</v>
      </c>
      <c r="B2589" s="94" t="s">
        <v>6832</v>
      </c>
      <c r="C2589" s="62">
        <v>0</v>
      </c>
      <c r="D2589" s="44" t="s">
        <v>591</v>
      </c>
      <c r="E2589" s="69" t="s">
        <v>7070</v>
      </c>
      <c r="F2589" s="44"/>
    </row>
    <row r="2590" spans="1:6" ht="20" customHeight="1">
      <c r="A2590" s="12" t="s">
        <v>6133</v>
      </c>
      <c r="B2590" s="94" t="s">
        <v>6833</v>
      </c>
      <c r="C2590" s="62">
        <v>0</v>
      </c>
      <c r="D2590" s="44" t="s">
        <v>591</v>
      </c>
      <c r="E2590" s="63"/>
      <c r="F2590" s="44"/>
    </row>
    <row r="2591" spans="1:6" ht="20" customHeight="1">
      <c r="A2591" s="12" t="s">
        <v>6134</v>
      </c>
      <c r="B2591" s="94" t="s">
        <v>6834</v>
      </c>
      <c r="C2591" s="62">
        <v>0</v>
      </c>
      <c r="D2591" s="44" t="s">
        <v>591</v>
      </c>
      <c r="E2591" s="69" t="s">
        <v>7071</v>
      </c>
      <c r="F2591" s="44"/>
    </row>
    <row r="2592" spans="1:6" ht="20" customHeight="1">
      <c r="A2592" s="12" t="s">
        <v>6135</v>
      </c>
      <c r="B2592" s="94" t="s">
        <v>6835</v>
      </c>
      <c r="C2592" s="62">
        <v>0</v>
      </c>
      <c r="D2592" s="44" t="s">
        <v>591</v>
      </c>
      <c r="E2592" s="67" t="s">
        <v>7072</v>
      </c>
      <c r="F2592" s="44"/>
    </row>
    <row r="2593" spans="1:6" ht="20" customHeight="1">
      <c r="A2593" s="12" t="s">
        <v>6136</v>
      </c>
      <c r="B2593" s="94" t="s">
        <v>6836</v>
      </c>
      <c r="C2593" s="62">
        <v>0</v>
      </c>
      <c r="D2593" s="44" t="s">
        <v>591</v>
      </c>
      <c r="E2593" s="67" t="s">
        <v>7073</v>
      </c>
      <c r="F2593" s="44"/>
    </row>
    <row r="2594" spans="1:6" ht="20" customHeight="1">
      <c r="A2594" s="12" t="s">
        <v>6137</v>
      </c>
      <c r="B2594" s="94" t="s">
        <v>6837</v>
      </c>
      <c r="C2594" s="62">
        <v>0</v>
      </c>
      <c r="D2594" s="44" t="s">
        <v>591</v>
      </c>
      <c r="E2594" s="67" t="s">
        <v>7074</v>
      </c>
      <c r="F2594" s="44"/>
    </row>
    <row r="2595" spans="1:6" ht="20" customHeight="1">
      <c r="A2595" s="12" t="s">
        <v>6138</v>
      </c>
      <c r="B2595" s="94" t="s">
        <v>6838</v>
      </c>
      <c r="C2595" s="62">
        <v>0</v>
      </c>
      <c r="D2595" s="44" t="s">
        <v>591</v>
      </c>
      <c r="E2595" s="67" t="s">
        <v>7075</v>
      </c>
      <c r="F2595" s="44"/>
    </row>
    <row r="2596" spans="1:6" ht="20" customHeight="1">
      <c r="A2596" s="12" t="s">
        <v>6139</v>
      </c>
      <c r="B2596" s="94" t="s">
        <v>6839</v>
      </c>
      <c r="C2596" s="62">
        <v>0</v>
      </c>
      <c r="D2596" s="44" t="s">
        <v>591</v>
      </c>
      <c r="E2596" s="63"/>
      <c r="F2596" s="44"/>
    </row>
    <row r="2597" spans="1:6" ht="20" customHeight="1">
      <c r="A2597" s="12" t="s">
        <v>6140</v>
      </c>
      <c r="B2597" s="94" t="s">
        <v>6840</v>
      </c>
      <c r="C2597" s="62">
        <v>0</v>
      </c>
      <c r="D2597" s="44" t="s">
        <v>591</v>
      </c>
      <c r="E2597" s="63"/>
      <c r="F2597" s="44"/>
    </row>
    <row r="2598" spans="1:6" ht="20" customHeight="1">
      <c r="A2598" s="12" t="s">
        <v>6141</v>
      </c>
      <c r="B2598" s="94" t="s">
        <v>6841</v>
      </c>
      <c r="C2598" s="62">
        <v>0</v>
      </c>
      <c r="D2598" s="44" t="s">
        <v>591</v>
      </c>
      <c r="E2598" s="63"/>
      <c r="F2598" s="44"/>
    </row>
    <row r="2599" spans="1:6" ht="20" customHeight="1">
      <c r="A2599" s="12" t="s">
        <v>6142</v>
      </c>
      <c r="B2599" s="94" t="s">
        <v>6842</v>
      </c>
      <c r="C2599" s="62">
        <v>0</v>
      </c>
      <c r="D2599" s="44" t="s">
        <v>591</v>
      </c>
      <c r="E2599" s="63"/>
      <c r="F2599" s="44"/>
    </row>
    <row r="2600" spans="1:6" ht="20" customHeight="1">
      <c r="A2600" s="12" t="s">
        <v>6143</v>
      </c>
      <c r="B2600" s="94" t="s">
        <v>6843</v>
      </c>
      <c r="C2600" s="62">
        <v>0</v>
      </c>
      <c r="D2600" s="44" t="s">
        <v>591</v>
      </c>
      <c r="E2600" s="63"/>
      <c r="F2600" s="44"/>
    </row>
    <row r="2601" spans="1:6" ht="20" customHeight="1">
      <c r="A2601" s="12" t="s">
        <v>6144</v>
      </c>
      <c r="B2601" s="94" t="s">
        <v>6844</v>
      </c>
      <c r="C2601" s="62">
        <v>0</v>
      </c>
      <c r="D2601" s="44" t="s">
        <v>591</v>
      </c>
      <c r="E2601" s="63"/>
      <c r="F2601" s="44"/>
    </row>
    <row r="2602" spans="1:6" ht="20" customHeight="1">
      <c r="A2602" s="12" t="s">
        <v>6145</v>
      </c>
      <c r="B2602" s="94" t="s">
        <v>6845</v>
      </c>
      <c r="C2602" s="62">
        <v>0</v>
      </c>
      <c r="D2602" s="44" t="s">
        <v>591</v>
      </c>
      <c r="E2602" s="63"/>
      <c r="F2602" s="44"/>
    </row>
    <row r="2603" spans="1:6" ht="20" customHeight="1">
      <c r="A2603" s="12" t="s">
        <v>6146</v>
      </c>
      <c r="B2603" s="94" t="s">
        <v>6846</v>
      </c>
      <c r="C2603" s="62">
        <v>0</v>
      </c>
      <c r="D2603" s="44" t="s">
        <v>591</v>
      </c>
      <c r="E2603" s="63"/>
      <c r="F2603" s="44"/>
    </row>
    <row r="2604" spans="1:6" ht="20" customHeight="1">
      <c r="A2604" s="12" t="s">
        <v>6147</v>
      </c>
      <c r="B2604" s="94" t="s">
        <v>6847</v>
      </c>
      <c r="C2604" s="62">
        <v>0</v>
      </c>
      <c r="D2604" s="44" t="s">
        <v>591</v>
      </c>
      <c r="E2604" s="63"/>
      <c r="F2604" s="44"/>
    </row>
    <row r="2605" spans="1:6" ht="20" customHeight="1">
      <c r="A2605" s="12" t="s">
        <v>6148</v>
      </c>
      <c r="B2605" s="94" t="s">
        <v>6848</v>
      </c>
      <c r="C2605" s="62">
        <v>0</v>
      </c>
      <c r="D2605" s="44" t="s">
        <v>591</v>
      </c>
      <c r="E2605" s="63"/>
      <c r="F2605" s="44"/>
    </row>
    <row r="2606" spans="1:6" ht="20" customHeight="1">
      <c r="A2606" s="12" t="s">
        <v>6149</v>
      </c>
      <c r="B2606" s="94" t="s">
        <v>6849</v>
      </c>
      <c r="C2606" s="62">
        <v>0</v>
      </c>
      <c r="D2606" s="44" t="s">
        <v>591</v>
      </c>
      <c r="E2606" s="63"/>
      <c r="F2606" s="44"/>
    </row>
    <row r="2607" spans="1:6" ht="20" customHeight="1">
      <c r="A2607" s="12" t="s">
        <v>6150</v>
      </c>
      <c r="B2607" s="94" t="s">
        <v>6850</v>
      </c>
      <c r="C2607" s="62">
        <v>0</v>
      </c>
      <c r="D2607" s="44" t="s">
        <v>591</v>
      </c>
      <c r="E2607" s="63"/>
      <c r="F2607" s="44"/>
    </row>
    <row r="2608" spans="1:6" ht="20" customHeight="1">
      <c r="A2608" s="12" t="s">
        <v>6151</v>
      </c>
      <c r="B2608" s="94" t="s">
        <v>6851</v>
      </c>
      <c r="C2608" s="62">
        <v>0</v>
      </c>
      <c r="D2608" s="44" t="s">
        <v>591</v>
      </c>
      <c r="E2608" s="63"/>
      <c r="F2608" s="44"/>
    </row>
    <row r="2609" spans="1:6" ht="20" customHeight="1">
      <c r="A2609" s="12" t="s">
        <v>6152</v>
      </c>
      <c r="B2609" s="94" t="s">
        <v>6852</v>
      </c>
      <c r="C2609" s="62">
        <v>0</v>
      </c>
      <c r="D2609" s="44" t="s">
        <v>591</v>
      </c>
      <c r="E2609" s="63"/>
      <c r="F2609" s="44"/>
    </row>
    <row r="2610" spans="1:6" ht="20" customHeight="1">
      <c r="A2610" s="12" t="s">
        <v>6153</v>
      </c>
      <c r="B2610" s="94" t="s">
        <v>6853</v>
      </c>
      <c r="C2610" s="62">
        <v>0</v>
      </c>
      <c r="D2610" s="44" t="s">
        <v>591</v>
      </c>
      <c r="E2610" s="63"/>
      <c r="F2610" s="44"/>
    </row>
    <row r="2611" spans="1:6" ht="20" customHeight="1">
      <c r="A2611" s="12" t="s">
        <v>6154</v>
      </c>
      <c r="B2611" s="94" t="s">
        <v>6854</v>
      </c>
      <c r="C2611" s="62">
        <v>0</v>
      </c>
      <c r="D2611" s="44" t="s">
        <v>591</v>
      </c>
      <c r="E2611" s="63"/>
      <c r="F2611" s="44"/>
    </row>
    <row r="2612" spans="1:6" ht="20" customHeight="1">
      <c r="A2612" s="12" t="s">
        <v>6155</v>
      </c>
      <c r="B2612" s="94" t="s">
        <v>6855</v>
      </c>
      <c r="C2612" s="62">
        <v>0</v>
      </c>
      <c r="D2612" s="44" t="s">
        <v>591</v>
      </c>
      <c r="E2612" s="63"/>
      <c r="F2612" s="44"/>
    </row>
    <row r="2613" spans="1:6" ht="20" customHeight="1">
      <c r="A2613" s="12" t="s">
        <v>6156</v>
      </c>
      <c r="B2613" s="94" t="s">
        <v>6856</v>
      </c>
      <c r="C2613" s="62">
        <v>0</v>
      </c>
      <c r="D2613" s="44" t="s">
        <v>591</v>
      </c>
      <c r="E2613" s="63"/>
      <c r="F2613" s="44"/>
    </row>
    <row r="2614" spans="1:6" ht="20" customHeight="1">
      <c r="A2614" s="12" t="s">
        <v>6157</v>
      </c>
      <c r="B2614" s="94" t="s">
        <v>6857</v>
      </c>
      <c r="C2614" s="62">
        <v>0</v>
      </c>
      <c r="D2614" s="44" t="s">
        <v>591</v>
      </c>
      <c r="E2614" s="63"/>
      <c r="F2614" s="44"/>
    </row>
    <row r="2615" spans="1:6" ht="20" customHeight="1">
      <c r="A2615" s="12" t="s">
        <v>6158</v>
      </c>
      <c r="B2615" s="94" t="s">
        <v>6858</v>
      </c>
      <c r="C2615" s="62">
        <v>0</v>
      </c>
      <c r="D2615" s="44" t="s">
        <v>591</v>
      </c>
      <c r="E2615" s="63"/>
      <c r="F2615" s="44"/>
    </row>
    <row r="2616" spans="1:6" ht="20" customHeight="1">
      <c r="A2616" s="12" t="s">
        <v>6159</v>
      </c>
      <c r="B2616" s="94" t="s">
        <v>6859</v>
      </c>
      <c r="C2616" s="62">
        <v>0</v>
      </c>
      <c r="D2616" s="44" t="s">
        <v>591</v>
      </c>
      <c r="E2616" s="63"/>
      <c r="F2616" s="44"/>
    </row>
    <row r="2617" spans="1:6" ht="20" customHeight="1">
      <c r="A2617" s="12" t="s">
        <v>6160</v>
      </c>
      <c r="B2617" s="94" t="s">
        <v>6860</v>
      </c>
      <c r="C2617" s="62">
        <v>0</v>
      </c>
      <c r="D2617" s="44" t="s">
        <v>591</v>
      </c>
      <c r="E2617" s="63"/>
      <c r="F2617" s="44"/>
    </row>
    <row r="2618" spans="1:6" ht="20" customHeight="1">
      <c r="A2618" s="12" t="s">
        <v>6161</v>
      </c>
      <c r="B2618" s="94" t="s">
        <v>6861</v>
      </c>
      <c r="C2618" s="62">
        <v>0</v>
      </c>
      <c r="D2618" s="44" t="s">
        <v>591</v>
      </c>
      <c r="E2618" s="63"/>
      <c r="F2618" s="44"/>
    </row>
    <row r="2619" spans="1:6" ht="20" customHeight="1">
      <c r="A2619" s="12" t="s">
        <v>6162</v>
      </c>
      <c r="B2619" s="94" t="s">
        <v>6862</v>
      </c>
      <c r="C2619" s="62">
        <v>0</v>
      </c>
      <c r="D2619" s="44" t="s">
        <v>591</v>
      </c>
      <c r="E2619" s="63"/>
      <c r="F2619" s="44"/>
    </row>
    <row r="2620" spans="1:6" ht="20" customHeight="1">
      <c r="A2620" s="12" t="s">
        <v>6163</v>
      </c>
      <c r="B2620" s="94" t="s">
        <v>6863</v>
      </c>
      <c r="C2620" s="62">
        <v>0</v>
      </c>
      <c r="D2620" s="44" t="s">
        <v>591</v>
      </c>
      <c r="E2620" s="63"/>
      <c r="F2620" s="44"/>
    </row>
    <row r="2621" spans="1:6" ht="20" customHeight="1">
      <c r="A2621" s="12" t="s">
        <v>6164</v>
      </c>
      <c r="B2621" s="94" t="s">
        <v>6864</v>
      </c>
      <c r="C2621" s="62">
        <v>0</v>
      </c>
      <c r="D2621" s="44" t="s">
        <v>591</v>
      </c>
      <c r="E2621" s="63"/>
      <c r="F2621" s="44"/>
    </row>
    <row r="2622" spans="1:6" ht="20" customHeight="1">
      <c r="A2622" s="12" t="s">
        <v>6165</v>
      </c>
      <c r="B2622" s="94" t="s">
        <v>6865</v>
      </c>
      <c r="C2622" s="62">
        <v>0</v>
      </c>
      <c r="D2622" s="44" t="s">
        <v>591</v>
      </c>
      <c r="E2622" s="63"/>
      <c r="F2622" s="44"/>
    </row>
    <row r="2623" spans="1:6" ht="20" customHeight="1">
      <c r="A2623" s="12" t="s">
        <v>6166</v>
      </c>
      <c r="B2623" s="94" t="s">
        <v>6866</v>
      </c>
      <c r="C2623" s="62">
        <v>0</v>
      </c>
      <c r="D2623" s="44" t="s">
        <v>591</v>
      </c>
      <c r="E2623" s="63"/>
      <c r="F2623" s="44"/>
    </row>
    <row r="2624" spans="1:6" ht="20" customHeight="1">
      <c r="A2624" s="12" t="s">
        <v>6167</v>
      </c>
      <c r="B2624" s="94" t="s">
        <v>6867</v>
      </c>
      <c r="C2624" s="62">
        <v>0</v>
      </c>
      <c r="D2624" s="44" t="s">
        <v>591</v>
      </c>
      <c r="E2624" s="63"/>
      <c r="F2624" s="44"/>
    </row>
    <row r="2625" spans="1:6" ht="20" customHeight="1">
      <c r="A2625" s="12" t="s">
        <v>6168</v>
      </c>
      <c r="B2625" s="94" t="s">
        <v>6868</v>
      </c>
      <c r="C2625" s="62">
        <v>0</v>
      </c>
      <c r="D2625" s="44" t="s">
        <v>591</v>
      </c>
      <c r="E2625" s="63"/>
      <c r="F2625" s="44"/>
    </row>
    <row r="2626" spans="1:6" ht="20" customHeight="1">
      <c r="A2626" s="12" t="s">
        <v>6169</v>
      </c>
      <c r="B2626" s="94" t="s">
        <v>6869</v>
      </c>
      <c r="C2626" s="62">
        <v>0</v>
      </c>
      <c r="D2626" s="44" t="s">
        <v>591</v>
      </c>
      <c r="E2626" s="63"/>
      <c r="F2626" s="44"/>
    </row>
    <row r="2627" spans="1:6" ht="20" customHeight="1">
      <c r="A2627" s="12" t="s">
        <v>6170</v>
      </c>
      <c r="B2627" s="94" t="s">
        <v>6870</v>
      </c>
      <c r="C2627" s="62">
        <v>0</v>
      </c>
      <c r="D2627" s="44" t="s">
        <v>591</v>
      </c>
      <c r="E2627" s="63"/>
      <c r="F2627" s="44"/>
    </row>
    <row r="2628" spans="1:6" ht="20" customHeight="1">
      <c r="A2628" s="12" t="s">
        <v>6171</v>
      </c>
      <c r="B2628" s="94" t="s">
        <v>6871</v>
      </c>
      <c r="C2628" s="62">
        <v>0</v>
      </c>
      <c r="D2628" s="44" t="s">
        <v>591</v>
      </c>
      <c r="E2628" s="63"/>
      <c r="F2628" s="44"/>
    </row>
    <row r="2629" spans="1:6" ht="20" customHeight="1">
      <c r="A2629" s="12" t="s">
        <v>6172</v>
      </c>
      <c r="B2629" s="94" t="s">
        <v>6872</v>
      </c>
      <c r="C2629" s="62">
        <v>0</v>
      </c>
      <c r="D2629" s="44" t="s">
        <v>591</v>
      </c>
      <c r="E2629" s="63"/>
      <c r="F2629" s="44"/>
    </row>
    <row r="2630" spans="1:6" ht="20" customHeight="1">
      <c r="A2630" s="12" t="s">
        <v>6173</v>
      </c>
      <c r="B2630" s="95" t="s">
        <v>6873</v>
      </c>
      <c r="C2630" s="38">
        <v>0</v>
      </c>
      <c r="D2630" s="31" t="s">
        <v>591</v>
      </c>
      <c r="E2630" s="35"/>
      <c r="F2630" s="31"/>
    </row>
    <row r="2631" spans="1:6" ht="20" customHeight="1">
      <c r="A2631" s="12" t="s">
        <v>6174</v>
      </c>
      <c r="B2631" s="95" t="s">
        <v>6874</v>
      </c>
      <c r="C2631" s="38">
        <v>0</v>
      </c>
      <c r="D2631" s="31" t="s">
        <v>591</v>
      </c>
      <c r="E2631" s="35"/>
      <c r="F2631" s="31"/>
    </row>
    <row r="2632" spans="1:6" ht="20" customHeight="1">
      <c r="A2632" s="12" t="s">
        <v>6175</v>
      </c>
      <c r="B2632" s="94" t="s">
        <v>6875</v>
      </c>
      <c r="C2632" s="62">
        <v>0</v>
      </c>
      <c r="D2632" s="44" t="s">
        <v>591</v>
      </c>
      <c r="E2632" s="63"/>
      <c r="F2632" s="44"/>
    </row>
    <row r="2633" spans="1:6" ht="20" customHeight="1">
      <c r="A2633" s="12" t="s">
        <v>6176</v>
      </c>
      <c r="B2633" s="94" t="s">
        <v>6876</v>
      </c>
      <c r="C2633" s="62">
        <v>0</v>
      </c>
      <c r="D2633" s="44" t="s">
        <v>591</v>
      </c>
      <c r="E2633" s="63"/>
      <c r="F2633" s="44"/>
    </row>
    <row r="2634" spans="1:6" ht="20" customHeight="1">
      <c r="A2634" s="12" t="s">
        <v>6177</v>
      </c>
      <c r="B2634" s="94" t="s">
        <v>6877</v>
      </c>
      <c r="C2634" s="62">
        <v>0</v>
      </c>
      <c r="D2634" s="44" t="s">
        <v>591</v>
      </c>
      <c r="E2634" s="67" t="s">
        <v>7076</v>
      </c>
      <c r="F2634" s="44"/>
    </row>
    <row r="2635" spans="1:6" ht="20" customHeight="1">
      <c r="A2635" s="12" t="s">
        <v>6178</v>
      </c>
      <c r="B2635" s="94" t="s">
        <v>6878</v>
      </c>
      <c r="C2635" s="62">
        <v>0</v>
      </c>
      <c r="D2635" s="44" t="s">
        <v>591</v>
      </c>
      <c r="E2635" s="69" t="s">
        <v>7077</v>
      </c>
      <c r="F2635" s="44"/>
    </row>
    <row r="2636" spans="1:6" ht="20" customHeight="1">
      <c r="A2636" s="12" t="s">
        <v>6179</v>
      </c>
      <c r="B2636" s="94" t="s">
        <v>6879</v>
      </c>
      <c r="C2636" s="62">
        <v>0</v>
      </c>
      <c r="D2636" s="44" t="s">
        <v>591</v>
      </c>
      <c r="E2636" s="69" t="s">
        <v>7078</v>
      </c>
      <c r="F2636" s="44"/>
    </row>
    <row r="2637" spans="1:6" ht="20" customHeight="1">
      <c r="A2637" s="12" t="s">
        <v>6180</v>
      </c>
      <c r="B2637" s="94" t="s">
        <v>6880</v>
      </c>
      <c r="C2637" s="62">
        <v>0</v>
      </c>
      <c r="D2637" s="44" t="s">
        <v>591</v>
      </c>
      <c r="E2637" s="63" t="s">
        <v>7079</v>
      </c>
      <c r="F2637" s="44"/>
    </row>
    <row r="2638" spans="1:6" ht="20" customHeight="1">
      <c r="A2638" s="12" t="s">
        <v>6181</v>
      </c>
      <c r="B2638" s="94" t="s">
        <v>6881</v>
      </c>
      <c r="C2638" s="62">
        <v>0</v>
      </c>
      <c r="D2638" s="44" t="s">
        <v>591</v>
      </c>
      <c r="E2638" s="63" t="s">
        <v>7677</v>
      </c>
      <c r="F2638" s="44"/>
    </row>
    <row r="2639" spans="1:6" ht="20" customHeight="1">
      <c r="A2639" s="12" t="s">
        <v>6182</v>
      </c>
      <c r="B2639" s="94" t="s">
        <v>6882</v>
      </c>
      <c r="C2639" s="62">
        <v>0</v>
      </c>
      <c r="D2639" s="44" t="s">
        <v>591</v>
      </c>
      <c r="E2639" s="63" t="s">
        <v>7586</v>
      </c>
      <c r="F2639" s="44"/>
    </row>
    <row r="2640" spans="1:6" ht="20" customHeight="1">
      <c r="A2640" s="12" t="s">
        <v>6183</v>
      </c>
      <c r="B2640" s="94" t="s">
        <v>6883</v>
      </c>
      <c r="C2640" s="62">
        <v>0</v>
      </c>
      <c r="D2640" s="44" t="s">
        <v>591</v>
      </c>
      <c r="E2640" s="63"/>
      <c r="F2640" s="44"/>
    </row>
    <row r="2641" spans="1:6" ht="20" customHeight="1">
      <c r="A2641" s="12" t="s">
        <v>6184</v>
      </c>
      <c r="B2641" s="94" t="s">
        <v>6884</v>
      </c>
      <c r="C2641" s="62">
        <v>0</v>
      </c>
      <c r="D2641" s="44" t="s">
        <v>591</v>
      </c>
      <c r="E2641" s="63"/>
      <c r="F2641" s="44"/>
    </row>
    <row r="2642" spans="1:6" ht="20" customHeight="1">
      <c r="A2642" s="12" t="s">
        <v>6185</v>
      </c>
      <c r="B2642" s="94" t="s">
        <v>6885</v>
      </c>
      <c r="C2642" s="62">
        <v>0</v>
      </c>
      <c r="D2642" s="44" t="s">
        <v>591</v>
      </c>
      <c r="E2642" s="63"/>
      <c r="F2642" s="44"/>
    </row>
    <row r="2643" spans="1:6" ht="20" customHeight="1">
      <c r="A2643" s="12" t="s">
        <v>6186</v>
      </c>
      <c r="B2643" s="94" t="s">
        <v>6886</v>
      </c>
      <c r="C2643" s="62">
        <v>0</v>
      </c>
      <c r="D2643" s="44" t="s">
        <v>591</v>
      </c>
      <c r="E2643" s="63"/>
      <c r="F2643" s="44"/>
    </row>
    <row r="2644" spans="1:6" ht="20" customHeight="1">
      <c r="A2644" s="12" t="s">
        <v>6187</v>
      </c>
      <c r="B2644" s="94" t="s">
        <v>6887</v>
      </c>
      <c r="C2644" s="62">
        <v>0</v>
      </c>
      <c r="D2644" s="44" t="s">
        <v>591</v>
      </c>
      <c r="E2644" s="63"/>
      <c r="F2644" s="44"/>
    </row>
    <row r="2645" spans="1:6" ht="20" customHeight="1">
      <c r="A2645" s="12" t="s">
        <v>6188</v>
      </c>
      <c r="B2645" s="94" t="s">
        <v>6888</v>
      </c>
      <c r="C2645" s="62">
        <v>0</v>
      </c>
      <c r="D2645" s="44" t="s">
        <v>591</v>
      </c>
      <c r="E2645" s="63"/>
      <c r="F2645" s="44"/>
    </row>
    <row r="2646" spans="1:6" ht="20" customHeight="1">
      <c r="A2646" s="12" t="s">
        <v>6189</v>
      </c>
      <c r="B2646" s="94" t="s">
        <v>6889</v>
      </c>
      <c r="C2646" s="62">
        <v>0</v>
      </c>
      <c r="D2646" s="44" t="s">
        <v>591</v>
      </c>
      <c r="E2646" s="63"/>
      <c r="F2646" s="44"/>
    </row>
    <row r="2647" spans="1:6" ht="20" customHeight="1">
      <c r="A2647" s="12" t="s">
        <v>6190</v>
      </c>
      <c r="B2647" s="94" t="s">
        <v>6890</v>
      </c>
      <c r="C2647" s="62">
        <v>0</v>
      </c>
      <c r="D2647" s="44" t="s">
        <v>591</v>
      </c>
      <c r="E2647" s="63"/>
      <c r="F2647" s="44"/>
    </row>
    <row r="2648" spans="1:6" ht="20" customHeight="1">
      <c r="A2648" s="12" t="s">
        <v>6191</v>
      </c>
      <c r="B2648" s="94" t="s">
        <v>6891</v>
      </c>
      <c r="C2648" s="62">
        <v>0</v>
      </c>
      <c r="D2648" s="44" t="s">
        <v>591</v>
      </c>
      <c r="E2648" s="63"/>
      <c r="F2648" s="44"/>
    </row>
    <row r="2649" spans="1:6" ht="20" customHeight="1">
      <c r="A2649" s="12" t="s">
        <v>6192</v>
      </c>
      <c r="B2649" s="94" t="s">
        <v>6892</v>
      </c>
      <c r="C2649" s="62">
        <v>0</v>
      </c>
      <c r="D2649" s="44" t="s">
        <v>591</v>
      </c>
      <c r="E2649" s="63"/>
      <c r="F2649" s="44"/>
    </row>
    <row r="2650" spans="1:6" ht="20" customHeight="1">
      <c r="A2650" s="12" t="s">
        <v>6193</v>
      </c>
      <c r="B2650" s="94" t="s">
        <v>6893</v>
      </c>
      <c r="C2650" s="62">
        <v>0</v>
      </c>
      <c r="D2650" s="44" t="s">
        <v>591</v>
      </c>
      <c r="E2650" s="63"/>
      <c r="F2650" s="44"/>
    </row>
    <row r="2651" spans="1:6" ht="20" customHeight="1">
      <c r="A2651" s="12" t="s">
        <v>6194</v>
      </c>
      <c r="B2651" s="94" t="s">
        <v>6894</v>
      </c>
      <c r="C2651" s="62">
        <v>0</v>
      </c>
      <c r="D2651" s="44" t="s">
        <v>591</v>
      </c>
      <c r="E2651" s="63"/>
      <c r="F2651" s="44"/>
    </row>
    <row r="2652" spans="1:6" ht="20" customHeight="1">
      <c r="A2652" s="12" t="s">
        <v>6195</v>
      </c>
      <c r="B2652" s="94" t="s">
        <v>6895</v>
      </c>
      <c r="C2652" s="62">
        <v>0</v>
      </c>
      <c r="D2652" s="44" t="s">
        <v>591</v>
      </c>
      <c r="E2652" s="63"/>
      <c r="F2652" s="44"/>
    </row>
    <row r="2653" spans="1:6" ht="20" customHeight="1">
      <c r="A2653" s="12" t="s">
        <v>6196</v>
      </c>
      <c r="B2653" s="94" t="s">
        <v>6896</v>
      </c>
      <c r="C2653" s="62">
        <v>0</v>
      </c>
      <c r="D2653" s="44" t="s">
        <v>591</v>
      </c>
      <c r="E2653" s="63"/>
      <c r="F2653" s="44"/>
    </row>
    <row r="2654" spans="1:6" ht="20" customHeight="1">
      <c r="A2654" s="12" t="s">
        <v>6197</v>
      </c>
      <c r="B2654" s="94" t="s">
        <v>6897</v>
      </c>
      <c r="C2654" s="62">
        <v>0</v>
      </c>
      <c r="D2654" s="44" t="s">
        <v>591</v>
      </c>
      <c r="E2654" s="63"/>
      <c r="F2654" s="44"/>
    </row>
    <row r="2655" spans="1:6" ht="20" customHeight="1">
      <c r="A2655" s="12" t="s">
        <v>6198</v>
      </c>
      <c r="B2655" s="94" t="s">
        <v>6898</v>
      </c>
      <c r="C2655" s="62">
        <v>0</v>
      </c>
      <c r="D2655" s="44" t="s">
        <v>591</v>
      </c>
      <c r="E2655" s="63"/>
      <c r="F2655" s="44"/>
    </row>
    <row r="2656" spans="1:6" ht="20" customHeight="1">
      <c r="A2656" s="12" t="s">
        <v>6199</v>
      </c>
      <c r="B2656" s="94" t="s">
        <v>6899</v>
      </c>
      <c r="C2656" s="62">
        <v>0</v>
      </c>
      <c r="D2656" s="44" t="s">
        <v>591</v>
      </c>
      <c r="E2656" s="63"/>
      <c r="F2656" s="44"/>
    </row>
    <row r="2657" spans="1:6" ht="20" customHeight="1">
      <c r="A2657" s="12" t="s">
        <v>6200</v>
      </c>
      <c r="B2657" s="94" t="s">
        <v>6900</v>
      </c>
      <c r="C2657" s="62">
        <v>0</v>
      </c>
      <c r="D2657" s="44" t="s">
        <v>591</v>
      </c>
      <c r="E2657" s="63"/>
      <c r="F2657" s="44"/>
    </row>
    <row r="2658" spans="1:6" ht="20" customHeight="1">
      <c r="A2658" s="12" t="s">
        <v>6201</v>
      </c>
      <c r="B2658" s="94" t="s">
        <v>6901</v>
      </c>
      <c r="C2658" s="62">
        <v>0</v>
      </c>
      <c r="D2658" s="44" t="s">
        <v>591</v>
      </c>
      <c r="E2658" s="63"/>
      <c r="F2658" s="44"/>
    </row>
    <row r="2659" spans="1:6" ht="20" customHeight="1">
      <c r="A2659" s="12" t="s">
        <v>6202</v>
      </c>
      <c r="B2659" s="94" t="s">
        <v>6902</v>
      </c>
      <c r="C2659" s="62">
        <v>0</v>
      </c>
      <c r="D2659" s="44" t="s">
        <v>591</v>
      </c>
      <c r="E2659" s="63"/>
      <c r="F2659" s="44"/>
    </row>
    <row r="2660" spans="1:6" ht="20" customHeight="1">
      <c r="A2660" s="12" t="s">
        <v>6203</v>
      </c>
      <c r="B2660" s="94" t="s">
        <v>6903</v>
      </c>
      <c r="C2660" s="62">
        <v>0</v>
      </c>
      <c r="D2660" s="44" t="s">
        <v>591</v>
      </c>
      <c r="E2660" s="63"/>
      <c r="F2660" s="44"/>
    </row>
    <row r="2661" spans="1:6" ht="20" customHeight="1">
      <c r="A2661" s="12" t="s">
        <v>6204</v>
      </c>
      <c r="B2661" s="94" t="s">
        <v>6904</v>
      </c>
      <c r="C2661" s="62">
        <v>0</v>
      </c>
      <c r="D2661" s="44" t="s">
        <v>591</v>
      </c>
      <c r="E2661" s="63"/>
      <c r="F2661" s="44"/>
    </row>
    <row r="2662" spans="1:6" ht="20" customHeight="1">
      <c r="A2662" s="12" t="s">
        <v>6205</v>
      </c>
      <c r="B2662" s="94" t="s">
        <v>6905</v>
      </c>
      <c r="C2662" s="62">
        <v>0</v>
      </c>
      <c r="D2662" s="44" t="s">
        <v>591</v>
      </c>
      <c r="E2662" s="63"/>
      <c r="F2662" s="44"/>
    </row>
    <row r="2663" spans="1:6" ht="20" customHeight="1">
      <c r="A2663" s="12" t="s">
        <v>6206</v>
      </c>
      <c r="B2663" s="94" t="s">
        <v>6906</v>
      </c>
      <c r="C2663" s="62">
        <v>0</v>
      </c>
      <c r="D2663" s="44" t="s">
        <v>591</v>
      </c>
      <c r="E2663" s="63"/>
      <c r="F2663" s="44"/>
    </row>
    <row r="2664" spans="1:6" ht="20" customHeight="1">
      <c r="A2664" s="12" t="s">
        <v>6207</v>
      </c>
      <c r="B2664" s="94" t="s">
        <v>6907</v>
      </c>
      <c r="C2664" s="62">
        <v>0</v>
      </c>
      <c r="D2664" s="44" t="s">
        <v>591</v>
      </c>
      <c r="E2664" s="63"/>
      <c r="F2664" s="44"/>
    </row>
    <row r="2665" spans="1:6" ht="20" customHeight="1">
      <c r="A2665" s="12" t="s">
        <v>6208</v>
      </c>
      <c r="B2665" s="94" t="s">
        <v>6908</v>
      </c>
      <c r="C2665" s="62">
        <v>0</v>
      </c>
      <c r="D2665" s="44" t="s">
        <v>591</v>
      </c>
      <c r="E2665" s="63"/>
      <c r="F2665" s="44"/>
    </row>
    <row r="2666" spans="1:6" ht="20" customHeight="1">
      <c r="A2666" s="12" t="s">
        <v>6209</v>
      </c>
      <c r="B2666" s="94" t="s">
        <v>6909</v>
      </c>
      <c r="C2666" s="62">
        <v>0</v>
      </c>
      <c r="D2666" s="44" t="s">
        <v>591</v>
      </c>
      <c r="E2666" s="63"/>
      <c r="F2666" s="44"/>
    </row>
    <row r="2667" spans="1:6" ht="20" customHeight="1">
      <c r="A2667" s="12" t="s">
        <v>6210</v>
      </c>
      <c r="B2667" s="94" t="s">
        <v>6910</v>
      </c>
      <c r="C2667" s="62">
        <v>0</v>
      </c>
      <c r="D2667" s="44" t="s">
        <v>591</v>
      </c>
      <c r="E2667" s="63"/>
      <c r="F2667" s="44"/>
    </row>
    <row r="2668" spans="1:6" ht="20" customHeight="1">
      <c r="A2668" s="12" t="s">
        <v>6211</v>
      </c>
      <c r="B2668" s="94" t="s">
        <v>6911</v>
      </c>
      <c r="C2668" s="62">
        <v>0</v>
      </c>
      <c r="D2668" s="44" t="s">
        <v>591</v>
      </c>
      <c r="E2668" s="63"/>
      <c r="F2668" s="44"/>
    </row>
    <row r="2669" spans="1:6" ht="20" customHeight="1">
      <c r="A2669" s="12" t="s">
        <v>6212</v>
      </c>
      <c r="B2669" s="95" t="s">
        <v>6912</v>
      </c>
      <c r="C2669" s="38">
        <v>0</v>
      </c>
      <c r="D2669" s="31" t="s">
        <v>591</v>
      </c>
      <c r="E2669" s="35"/>
      <c r="F2669" s="31"/>
    </row>
    <row r="2670" spans="1:6" ht="20" customHeight="1">
      <c r="A2670" s="12" t="s">
        <v>6213</v>
      </c>
      <c r="B2670" s="94" t="s">
        <v>6913</v>
      </c>
      <c r="C2670" s="62">
        <v>0</v>
      </c>
      <c r="D2670" s="44" t="s">
        <v>591</v>
      </c>
      <c r="E2670" s="63"/>
      <c r="F2670" s="44"/>
    </row>
    <row r="2671" spans="1:6" ht="20" customHeight="1">
      <c r="A2671" s="12" t="s">
        <v>6214</v>
      </c>
      <c r="B2671" s="94" t="s">
        <v>6914</v>
      </c>
      <c r="C2671" s="62">
        <v>0</v>
      </c>
      <c r="D2671" s="44" t="s">
        <v>591</v>
      </c>
      <c r="E2671" s="71" t="s">
        <v>7080</v>
      </c>
      <c r="F2671" s="44"/>
    </row>
    <row r="2672" spans="1:6" ht="20" customHeight="1">
      <c r="A2672" s="12" t="s">
        <v>6215</v>
      </c>
      <c r="B2672" s="94" t="s">
        <v>6915</v>
      </c>
      <c r="C2672" s="62">
        <v>0</v>
      </c>
      <c r="D2672" s="44" t="s">
        <v>591</v>
      </c>
      <c r="E2672" s="69" t="s">
        <v>7081</v>
      </c>
      <c r="F2672" s="44"/>
    </row>
    <row r="2673" spans="1:6" ht="20" customHeight="1">
      <c r="A2673" s="12" t="s">
        <v>6216</v>
      </c>
      <c r="B2673" s="94" t="s">
        <v>6916</v>
      </c>
      <c r="C2673" s="62">
        <v>0</v>
      </c>
      <c r="D2673" s="44" t="s">
        <v>591</v>
      </c>
      <c r="E2673" s="63" t="s">
        <v>7542</v>
      </c>
      <c r="F2673" s="44"/>
    </row>
    <row r="2674" spans="1:6" ht="20" customHeight="1">
      <c r="A2674" s="12" t="s">
        <v>6217</v>
      </c>
      <c r="B2674" s="94" t="s">
        <v>6917</v>
      </c>
      <c r="C2674" s="62">
        <v>0</v>
      </c>
      <c r="D2674" s="44" t="s">
        <v>591</v>
      </c>
      <c r="E2674" s="63" t="s">
        <v>7543</v>
      </c>
      <c r="F2674" s="44"/>
    </row>
    <row r="2675" spans="1:6" ht="20" customHeight="1">
      <c r="A2675" s="12" t="s">
        <v>6218</v>
      </c>
      <c r="B2675" s="94" t="s">
        <v>6918</v>
      </c>
      <c r="C2675" s="62">
        <v>0</v>
      </c>
      <c r="D2675" s="44" t="s">
        <v>591</v>
      </c>
      <c r="E2675" s="63" t="s">
        <v>7587</v>
      </c>
      <c r="F2675" s="44"/>
    </row>
    <row r="2676" spans="1:6" ht="20" customHeight="1">
      <c r="A2676" s="12" t="s">
        <v>6219</v>
      </c>
      <c r="B2676" s="94" t="s">
        <v>6919</v>
      </c>
      <c r="C2676" s="62">
        <v>0</v>
      </c>
      <c r="D2676" s="44" t="s">
        <v>591</v>
      </c>
      <c r="E2676" s="63" t="s">
        <v>7588</v>
      </c>
      <c r="F2676" s="44"/>
    </row>
    <row r="2677" spans="1:6" ht="20" customHeight="1">
      <c r="A2677" s="12" t="s">
        <v>6220</v>
      </c>
      <c r="B2677" s="94" t="s">
        <v>6920</v>
      </c>
      <c r="C2677" s="62">
        <v>0</v>
      </c>
      <c r="D2677" s="44" t="s">
        <v>591</v>
      </c>
      <c r="E2677" s="63"/>
      <c r="F2677" s="44"/>
    </row>
    <row r="2678" spans="1:6" ht="20" customHeight="1">
      <c r="A2678" s="12" t="s">
        <v>6221</v>
      </c>
      <c r="B2678" s="94" t="s">
        <v>6921</v>
      </c>
      <c r="C2678" s="62">
        <v>0</v>
      </c>
      <c r="D2678" s="44" t="s">
        <v>591</v>
      </c>
      <c r="E2678" s="63"/>
      <c r="F2678" s="44"/>
    </row>
    <row r="2679" spans="1:6" ht="20" customHeight="1">
      <c r="A2679" s="12" t="s">
        <v>6222</v>
      </c>
      <c r="B2679" s="94" t="s">
        <v>6922</v>
      </c>
      <c r="C2679" s="62">
        <v>0</v>
      </c>
      <c r="D2679" s="44" t="s">
        <v>591</v>
      </c>
      <c r="E2679" s="63"/>
      <c r="F2679" s="44"/>
    </row>
    <row r="2680" spans="1:6" ht="20" customHeight="1">
      <c r="A2680" s="12" t="s">
        <v>6223</v>
      </c>
      <c r="B2680" s="94" t="s">
        <v>6923</v>
      </c>
      <c r="C2680" s="62">
        <v>0</v>
      </c>
      <c r="D2680" s="44" t="s">
        <v>591</v>
      </c>
      <c r="E2680" s="63"/>
      <c r="F2680" s="44"/>
    </row>
    <row r="2681" spans="1:6" ht="20" customHeight="1">
      <c r="A2681" s="12" t="s">
        <v>6224</v>
      </c>
      <c r="B2681" s="94" t="s">
        <v>6924</v>
      </c>
      <c r="C2681" s="62">
        <v>0</v>
      </c>
      <c r="D2681" s="44" t="s">
        <v>591</v>
      </c>
      <c r="E2681" s="63"/>
      <c r="F2681" s="44"/>
    </row>
    <row r="2682" spans="1:6" ht="20" customHeight="1">
      <c r="A2682" s="12" t="s">
        <v>6225</v>
      </c>
      <c r="B2682" s="94" t="s">
        <v>6925</v>
      </c>
      <c r="C2682" s="62">
        <v>0</v>
      </c>
      <c r="D2682" s="44" t="s">
        <v>591</v>
      </c>
      <c r="E2682" s="63"/>
      <c r="F2682" s="44"/>
    </row>
    <row r="2683" spans="1:6" ht="20" customHeight="1">
      <c r="A2683" s="12" t="s">
        <v>6226</v>
      </c>
      <c r="B2683" s="94" t="s">
        <v>6926</v>
      </c>
      <c r="C2683" s="62">
        <v>0</v>
      </c>
      <c r="D2683" s="44" t="s">
        <v>591</v>
      </c>
      <c r="E2683" s="63"/>
      <c r="F2683" s="44"/>
    </row>
    <row r="2684" spans="1:6" ht="20" customHeight="1">
      <c r="A2684" s="12" t="s">
        <v>6227</v>
      </c>
      <c r="B2684" s="94" t="s">
        <v>6927</v>
      </c>
      <c r="C2684" s="62">
        <v>0</v>
      </c>
      <c r="D2684" s="44" t="s">
        <v>591</v>
      </c>
      <c r="E2684" s="63"/>
      <c r="F2684" s="44"/>
    </row>
    <row r="2685" spans="1:6" ht="20" customHeight="1">
      <c r="A2685" s="12" t="s">
        <v>6228</v>
      </c>
      <c r="B2685" s="94" t="s">
        <v>6928</v>
      </c>
      <c r="C2685" s="62">
        <v>0</v>
      </c>
      <c r="D2685" s="44" t="s">
        <v>591</v>
      </c>
      <c r="E2685" s="63"/>
      <c r="F2685" s="44"/>
    </row>
    <row r="2686" spans="1:6" ht="20" customHeight="1">
      <c r="A2686" s="12" t="s">
        <v>6229</v>
      </c>
      <c r="B2686" s="94" t="s">
        <v>6929</v>
      </c>
      <c r="C2686" s="62">
        <v>0</v>
      </c>
      <c r="D2686" s="44" t="s">
        <v>591</v>
      </c>
      <c r="E2686" s="63"/>
      <c r="F2686" s="44"/>
    </row>
    <row r="2687" spans="1:6" ht="20" customHeight="1">
      <c r="A2687" s="12" t="s">
        <v>6230</v>
      </c>
      <c r="B2687" s="94" t="s">
        <v>6930</v>
      </c>
      <c r="C2687" s="62">
        <v>0</v>
      </c>
      <c r="D2687" s="44" t="s">
        <v>591</v>
      </c>
      <c r="E2687" s="63"/>
      <c r="F2687" s="44"/>
    </row>
    <row r="2688" spans="1:6" ht="20" customHeight="1">
      <c r="A2688" s="12" t="s">
        <v>6231</v>
      </c>
      <c r="B2688" s="94" t="s">
        <v>6931</v>
      </c>
      <c r="C2688" s="62">
        <v>0</v>
      </c>
      <c r="D2688" s="44" t="s">
        <v>591</v>
      </c>
      <c r="E2688" s="63"/>
      <c r="F2688" s="44"/>
    </row>
    <row r="2689" spans="1:6" ht="20" customHeight="1">
      <c r="A2689" s="12" t="s">
        <v>6232</v>
      </c>
      <c r="B2689" s="94" t="s">
        <v>6932</v>
      </c>
      <c r="C2689" s="62">
        <v>0</v>
      </c>
      <c r="D2689" s="44" t="s">
        <v>591</v>
      </c>
      <c r="E2689" s="63"/>
      <c r="F2689" s="44"/>
    </row>
    <row r="2690" spans="1:6" ht="20" customHeight="1">
      <c r="A2690" s="12" t="s">
        <v>6233</v>
      </c>
      <c r="B2690" s="94" t="s">
        <v>6933</v>
      </c>
      <c r="C2690" s="62">
        <v>0</v>
      </c>
      <c r="D2690" s="44" t="s">
        <v>591</v>
      </c>
      <c r="E2690" s="63"/>
      <c r="F2690" s="44"/>
    </row>
    <row r="2691" spans="1:6" ht="20" customHeight="1">
      <c r="A2691" s="12" t="s">
        <v>6234</v>
      </c>
      <c r="B2691" s="94" t="s">
        <v>6934</v>
      </c>
      <c r="C2691" s="62">
        <v>0</v>
      </c>
      <c r="D2691" s="44" t="s">
        <v>591</v>
      </c>
      <c r="E2691" s="63"/>
      <c r="F2691" s="44"/>
    </row>
    <row r="2692" spans="1:6" ht="20" customHeight="1">
      <c r="A2692" s="12" t="s">
        <v>6235</v>
      </c>
      <c r="B2692" s="94" t="s">
        <v>6935</v>
      </c>
      <c r="C2692" s="62">
        <v>0</v>
      </c>
      <c r="D2692" s="44" t="s">
        <v>591</v>
      </c>
      <c r="E2692" s="63"/>
      <c r="F2692" s="44"/>
    </row>
    <row r="2693" spans="1:6" ht="20" customHeight="1">
      <c r="A2693" s="12" t="s">
        <v>6236</v>
      </c>
      <c r="B2693" s="94" t="s">
        <v>6936</v>
      </c>
      <c r="C2693" s="62">
        <v>0</v>
      </c>
      <c r="D2693" s="44" t="s">
        <v>591</v>
      </c>
      <c r="E2693" s="63"/>
      <c r="F2693" s="44"/>
    </row>
    <row r="2694" spans="1:6" ht="20" customHeight="1">
      <c r="A2694" s="12" t="s">
        <v>6237</v>
      </c>
      <c r="B2694" s="94" t="s">
        <v>6937</v>
      </c>
      <c r="C2694" s="62">
        <v>0</v>
      </c>
      <c r="D2694" s="44" t="s">
        <v>591</v>
      </c>
      <c r="E2694" s="63"/>
      <c r="F2694" s="44"/>
    </row>
    <row r="2695" spans="1:6" ht="20" customHeight="1">
      <c r="A2695" s="12" t="s">
        <v>6238</v>
      </c>
      <c r="B2695" s="94" t="s">
        <v>6938</v>
      </c>
      <c r="C2695" s="62">
        <v>0</v>
      </c>
      <c r="D2695" s="44" t="s">
        <v>591</v>
      </c>
      <c r="E2695" s="63"/>
      <c r="F2695" s="44"/>
    </row>
    <row r="2696" spans="1:6" ht="20" customHeight="1">
      <c r="A2696" s="12" t="s">
        <v>6239</v>
      </c>
      <c r="B2696" s="94" t="s">
        <v>6939</v>
      </c>
      <c r="C2696" s="62">
        <v>0</v>
      </c>
      <c r="D2696" s="44" t="s">
        <v>591</v>
      </c>
      <c r="E2696" s="63"/>
      <c r="F2696" s="44"/>
    </row>
    <row r="2697" spans="1:6" ht="20" customHeight="1">
      <c r="A2697" s="12" t="s">
        <v>6240</v>
      </c>
      <c r="B2697" s="94" t="s">
        <v>6940</v>
      </c>
      <c r="C2697" s="62">
        <v>0</v>
      </c>
      <c r="D2697" s="44" t="s">
        <v>591</v>
      </c>
      <c r="E2697" s="63"/>
      <c r="F2697" s="44"/>
    </row>
    <row r="2698" spans="1:6" ht="20" customHeight="1">
      <c r="A2698" s="12" t="s">
        <v>6241</v>
      </c>
      <c r="B2698" s="94" t="s">
        <v>6941</v>
      </c>
      <c r="C2698" s="62">
        <v>0</v>
      </c>
      <c r="D2698" s="44" t="s">
        <v>591</v>
      </c>
      <c r="E2698" s="63"/>
      <c r="F2698" s="44"/>
    </row>
    <row r="2699" spans="1:6" ht="20" customHeight="1">
      <c r="A2699" s="12" t="s">
        <v>6242</v>
      </c>
      <c r="B2699" s="94" t="s">
        <v>6942</v>
      </c>
      <c r="C2699" s="62">
        <v>0</v>
      </c>
      <c r="D2699" s="44" t="s">
        <v>591</v>
      </c>
      <c r="E2699" s="63"/>
      <c r="F2699" s="44"/>
    </row>
    <row r="2700" spans="1:6" ht="20" customHeight="1">
      <c r="A2700" s="12" t="s">
        <v>6243</v>
      </c>
      <c r="B2700" s="94" t="s">
        <v>6943</v>
      </c>
      <c r="C2700" s="62">
        <v>0</v>
      </c>
      <c r="D2700" s="44" t="s">
        <v>591</v>
      </c>
      <c r="E2700" s="63"/>
      <c r="F2700" s="44"/>
    </row>
    <row r="2701" spans="1:6" ht="20" customHeight="1">
      <c r="A2701" s="12" t="s">
        <v>6244</v>
      </c>
      <c r="B2701" s="94" t="s">
        <v>6944</v>
      </c>
      <c r="C2701" s="62">
        <v>0</v>
      </c>
      <c r="D2701" s="44" t="s">
        <v>591</v>
      </c>
      <c r="E2701" s="63"/>
      <c r="F2701" s="44"/>
    </row>
    <row r="2702" spans="1:6" ht="20" customHeight="1">
      <c r="A2702" s="12" t="s">
        <v>6245</v>
      </c>
      <c r="B2702" s="94" t="s">
        <v>6945</v>
      </c>
      <c r="C2702" s="62">
        <v>0</v>
      </c>
      <c r="D2702" s="44" t="s">
        <v>591</v>
      </c>
      <c r="E2702" s="63"/>
      <c r="F2702" s="44"/>
    </row>
    <row r="2703" spans="1:6" ht="20" customHeight="1">
      <c r="A2703" s="12" t="s">
        <v>6246</v>
      </c>
      <c r="B2703" s="94" t="s">
        <v>6946</v>
      </c>
      <c r="C2703" s="62">
        <v>0</v>
      </c>
      <c r="D2703" s="44" t="s">
        <v>591</v>
      </c>
      <c r="E2703" s="63"/>
      <c r="F2703" s="44"/>
    </row>
    <row r="2704" spans="1:6" ht="20" customHeight="1">
      <c r="A2704" s="12" t="s">
        <v>6247</v>
      </c>
      <c r="B2704" s="94" t="s">
        <v>6947</v>
      </c>
      <c r="C2704" s="62">
        <v>0</v>
      </c>
      <c r="D2704" s="44" t="s">
        <v>591</v>
      </c>
      <c r="E2704" s="63"/>
      <c r="F2704" s="44"/>
    </row>
    <row r="2705" spans="1:6" ht="20" customHeight="1">
      <c r="A2705" s="12" t="s">
        <v>6248</v>
      </c>
      <c r="B2705" s="94" t="s">
        <v>6948</v>
      </c>
      <c r="C2705" s="62">
        <v>0</v>
      </c>
      <c r="D2705" s="44" t="s">
        <v>591</v>
      </c>
      <c r="E2705" s="63"/>
      <c r="F2705" s="44"/>
    </row>
    <row r="2706" spans="1:6" ht="20" customHeight="1">
      <c r="A2706" s="12" t="s">
        <v>6249</v>
      </c>
      <c r="B2706" s="95" t="s">
        <v>6949</v>
      </c>
      <c r="C2706" s="38">
        <v>0</v>
      </c>
      <c r="D2706" s="31" t="s">
        <v>591</v>
      </c>
      <c r="E2706" s="35"/>
      <c r="F2706" s="31"/>
    </row>
    <row r="2707" spans="1:6" ht="20" customHeight="1">
      <c r="A2707" s="12" t="s">
        <v>6250</v>
      </c>
      <c r="B2707" s="95" t="s">
        <v>6950</v>
      </c>
      <c r="C2707" s="38">
        <v>0</v>
      </c>
      <c r="D2707" s="31" t="s">
        <v>591</v>
      </c>
      <c r="E2707" s="35"/>
      <c r="F2707" s="31"/>
    </row>
    <row r="2708" spans="1:6" ht="20" customHeight="1">
      <c r="A2708" s="12" t="s">
        <v>6251</v>
      </c>
      <c r="B2708" s="94" t="s">
        <v>6951</v>
      </c>
      <c r="C2708" s="62">
        <v>0</v>
      </c>
      <c r="D2708" s="44" t="s">
        <v>591</v>
      </c>
      <c r="E2708" s="67" t="s">
        <v>7082</v>
      </c>
      <c r="F2708" s="44"/>
    </row>
    <row r="2709" spans="1:6" ht="20" customHeight="1">
      <c r="A2709" s="12" t="s">
        <v>6252</v>
      </c>
      <c r="B2709" s="94" t="s">
        <v>6952</v>
      </c>
      <c r="C2709" s="62">
        <v>0</v>
      </c>
      <c r="D2709" s="44" t="s">
        <v>591</v>
      </c>
      <c r="E2709" s="63"/>
      <c r="F2709" s="44"/>
    </row>
    <row r="2710" spans="1:6" ht="20" customHeight="1">
      <c r="A2710" s="12" t="s">
        <v>6253</v>
      </c>
      <c r="B2710" s="94" t="s">
        <v>6953</v>
      </c>
      <c r="C2710" s="62">
        <v>0</v>
      </c>
      <c r="D2710" s="44" t="s">
        <v>591</v>
      </c>
      <c r="E2710" s="63"/>
      <c r="F2710" s="44"/>
    </row>
    <row r="2711" spans="1:6" ht="20" customHeight="1">
      <c r="A2711" s="12" t="s">
        <v>6254</v>
      </c>
      <c r="B2711" s="94" t="s">
        <v>6954</v>
      </c>
      <c r="C2711" s="62">
        <v>0</v>
      </c>
      <c r="D2711" s="44" t="s">
        <v>591</v>
      </c>
      <c r="E2711" s="63"/>
      <c r="F2711" s="44"/>
    </row>
    <row r="2712" spans="1:6" ht="20" customHeight="1">
      <c r="A2712" s="12" t="s">
        <v>6255</v>
      </c>
      <c r="B2712" s="95" t="s">
        <v>6955</v>
      </c>
      <c r="C2712" s="38">
        <v>0</v>
      </c>
      <c r="D2712" s="31" t="s">
        <v>591</v>
      </c>
      <c r="E2712" s="35"/>
      <c r="F2712" s="31"/>
    </row>
    <row r="2713" spans="1:6" ht="20" customHeight="1">
      <c r="A2713" s="12" t="s">
        <v>6256</v>
      </c>
      <c r="B2713" s="94" t="s">
        <v>6956</v>
      </c>
      <c r="C2713" s="62">
        <v>0</v>
      </c>
      <c r="D2713" s="44" t="s">
        <v>591</v>
      </c>
      <c r="E2713" s="63" t="s">
        <v>7083</v>
      </c>
      <c r="F2713" s="44"/>
    </row>
    <row r="2714" spans="1:6" ht="20" customHeight="1">
      <c r="A2714" s="12" t="s">
        <v>6257</v>
      </c>
      <c r="B2714" s="94" t="s">
        <v>6957</v>
      </c>
      <c r="C2714" s="62">
        <v>0</v>
      </c>
      <c r="D2714" s="44" t="s">
        <v>591</v>
      </c>
      <c r="E2714" s="67" t="s">
        <v>7084</v>
      </c>
      <c r="F2714" s="44"/>
    </row>
    <row r="2715" spans="1:6" ht="20" customHeight="1">
      <c r="A2715" s="12" t="s">
        <v>6258</v>
      </c>
      <c r="B2715" s="94" t="s">
        <v>6958</v>
      </c>
      <c r="C2715" s="62">
        <v>0</v>
      </c>
      <c r="D2715" s="44" t="s">
        <v>591</v>
      </c>
      <c r="E2715" s="67" t="s">
        <v>7085</v>
      </c>
      <c r="F2715" s="44"/>
    </row>
    <row r="2716" spans="1:6" ht="20" customHeight="1">
      <c r="A2716" s="12" t="s">
        <v>6259</v>
      </c>
      <c r="B2716" s="94" t="s">
        <v>6959</v>
      </c>
      <c r="C2716" s="62">
        <v>0</v>
      </c>
      <c r="D2716" s="44" t="s">
        <v>591</v>
      </c>
      <c r="E2716" s="67" t="s">
        <v>7086</v>
      </c>
      <c r="F2716" s="44"/>
    </row>
    <row r="2717" spans="1:6" ht="20" customHeight="1">
      <c r="A2717" s="12" t="s">
        <v>6260</v>
      </c>
      <c r="B2717" s="95" t="s">
        <v>6960</v>
      </c>
      <c r="C2717" s="38">
        <v>0</v>
      </c>
      <c r="D2717" s="31" t="s">
        <v>591</v>
      </c>
      <c r="E2717" s="70" t="s">
        <v>7087</v>
      </c>
      <c r="F2717" s="31"/>
    </row>
    <row r="2718" spans="1:6" ht="20" customHeight="1">
      <c r="A2718" s="12" t="s">
        <v>6261</v>
      </c>
      <c r="B2718" s="94" t="s">
        <v>6961</v>
      </c>
      <c r="C2718" s="62">
        <v>0</v>
      </c>
      <c r="D2718" s="44" t="s">
        <v>591</v>
      </c>
      <c r="E2718" s="63"/>
      <c r="F2718" s="44"/>
    </row>
    <row r="2719" spans="1:6" ht="20" customHeight="1">
      <c r="A2719" s="12" t="s">
        <v>6262</v>
      </c>
      <c r="B2719" s="94" t="s">
        <v>6962</v>
      </c>
      <c r="C2719" s="62">
        <v>0</v>
      </c>
      <c r="D2719" s="44" t="s">
        <v>591</v>
      </c>
      <c r="E2719" s="71" t="s">
        <v>7088</v>
      </c>
      <c r="F2719" s="44"/>
    </row>
    <row r="2720" spans="1:6" ht="20" customHeight="1">
      <c r="A2720" s="12" t="s">
        <v>6263</v>
      </c>
      <c r="B2720" s="94" t="s">
        <v>6963</v>
      </c>
      <c r="C2720" s="62">
        <v>0</v>
      </c>
      <c r="D2720" s="44" t="s">
        <v>591</v>
      </c>
      <c r="E2720" s="69" t="s">
        <v>7089</v>
      </c>
      <c r="F2720" s="44"/>
    </row>
    <row r="2721" spans="1:6" ht="20" customHeight="1">
      <c r="A2721" s="12" t="s">
        <v>6264</v>
      </c>
      <c r="B2721" s="94" t="s">
        <v>6964</v>
      </c>
      <c r="C2721" s="62">
        <v>0</v>
      </c>
      <c r="D2721" s="44" t="s">
        <v>591</v>
      </c>
      <c r="E2721" s="63" t="s">
        <v>7544</v>
      </c>
      <c r="F2721" s="44"/>
    </row>
    <row r="2722" spans="1:6" ht="20" customHeight="1">
      <c r="A2722" s="12" t="s">
        <v>6265</v>
      </c>
      <c r="B2722" s="94" t="s">
        <v>6965</v>
      </c>
      <c r="C2722" s="62">
        <v>0</v>
      </c>
      <c r="D2722" s="44" t="s">
        <v>591</v>
      </c>
      <c r="E2722" s="63" t="s">
        <v>7545</v>
      </c>
      <c r="F2722" s="44"/>
    </row>
    <row r="2723" spans="1:6" ht="20" customHeight="1">
      <c r="A2723" s="12" t="s">
        <v>6266</v>
      </c>
      <c r="B2723" s="94" t="s">
        <v>6966</v>
      </c>
      <c r="C2723" s="62">
        <v>0</v>
      </c>
      <c r="D2723" s="44" t="s">
        <v>591</v>
      </c>
      <c r="E2723" s="63" t="s">
        <v>7678</v>
      </c>
      <c r="F2723" s="44"/>
    </row>
    <row r="2724" spans="1:6" ht="20" customHeight="1">
      <c r="A2724" s="12" t="s">
        <v>6267</v>
      </c>
      <c r="B2724" s="94" t="s">
        <v>6967</v>
      </c>
      <c r="C2724" s="62">
        <v>0</v>
      </c>
      <c r="D2724" s="44" t="s">
        <v>591</v>
      </c>
      <c r="E2724" s="63" t="s">
        <v>7589</v>
      </c>
      <c r="F2724" s="44"/>
    </row>
    <row r="2725" spans="1:6" ht="20" customHeight="1">
      <c r="A2725" s="12" t="s">
        <v>6268</v>
      </c>
      <c r="B2725" s="94" t="s">
        <v>6968</v>
      </c>
      <c r="C2725" s="62">
        <v>0</v>
      </c>
      <c r="D2725" s="44" t="s">
        <v>591</v>
      </c>
      <c r="E2725" s="63"/>
      <c r="F2725" s="44"/>
    </row>
    <row r="2726" spans="1:6" ht="20" customHeight="1">
      <c r="A2726" s="12" t="s">
        <v>6269</v>
      </c>
      <c r="B2726" s="94" t="s">
        <v>6969</v>
      </c>
      <c r="C2726" s="62">
        <v>0</v>
      </c>
      <c r="D2726" s="44" t="s">
        <v>591</v>
      </c>
      <c r="E2726" s="63"/>
      <c r="F2726" s="44"/>
    </row>
    <row r="2727" spans="1:6" ht="20" customHeight="1">
      <c r="A2727" s="12" t="s">
        <v>6270</v>
      </c>
      <c r="B2727" s="94" t="s">
        <v>6970</v>
      </c>
      <c r="C2727" s="62">
        <v>0</v>
      </c>
      <c r="D2727" s="44" t="s">
        <v>591</v>
      </c>
      <c r="E2727" s="63"/>
      <c r="F2727" s="44"/>
    </row>
    <row r="2728" spans="1:6" ht="20" customHeight="1">
      <c r="A2728" s="12" t="s">
        <v>6271</v>
      </c>
      <c r="B2728" s="94" t="s">
        <v>6971</v>
      </c>
      <c r="C2728" s="62">
        <v>0</v>
      </c>
      <c r="D2728" s="44" t="s">
        <v>591</v>
      </c>
      <c r="E2728" s="63"/>
      <c r="F2728" s="44"/>
    </row>
    <row r="2729" spans="1:6" ht="20" customHeight="1">
      <c r="A2729" s="12" t="s">
        <v>6272</v>
      </c>
      <c r="B2729" s="94" t="s">
        <v>6972</v>
      </c>
      <c r="C2729" s="62">
        <v>0</v>
      </c>
      <c r="D2729" s="44" t="s">
        <v>591</v>
      </c>
      <c r="E2729" s="63"/>
      <c r="F2729" s="44"/>
    </row>
    <row r="2730" spans="1:6" ht="20" customHeight="1">
      <c r="A2730" s="12" t="s">
        <v>6273</v>
      </c>
      <c r="B2730" s="94" t="s">
        <v>6973</v>
      </c>
      <c r="C2730" s="62">
        <v>0</v>
      </c>
      <c r="D2730" s="44" t="s">
        <v>591</v>
      </c>
      <c r="E2730" s="63"/>
      <c r="F2730" s="44"/>
    </row>
    <row r="2731" spans="1:6" ht="20" customHeight="1">
      <c r="A2731" s="12" t="s">
        <v>6274</v>
      </c>
      <c r="B2731" s="94" t="s">
        <v>6974</v>
      </c>
      <c r="C2731" s="62">
        <v>0</v>
      </c>
      <c r="D2731" s="44" t="s">
        <v>591</v>
      </c>
      <c r="E2731" s="63"/>
      <c r="F2731" s="44"/>
    </row>
    <row r="2732" spans="1:6" ht="20" customHeight="1">
      <c r="A2732" s="12" t="s">
        <v>6275</v>
      </c>
      <c r="B2732" s="94" t="s">
        <v>6975</v>
      </c>
      <c r="C2732" s="62">
        <v>0</v>
      </c>
      <c r="D2732" s="44" t="s">
        <v>591</v>
      </c>
      <c r="E2732" s="63"/>
      <c r="F2732" s="44"/>
    </row>
    <row r="2733" spans="1:6" ht="20" customHeight="1">
      <c r="A2733" s="12" t="s">
        <v>6276</v>
      </c>
      <c r="B2733" s="94" t="s">
        <v>6976</v>
      </c>
      <c r="C2733" s="62">
        <v>0</v>
      </c>
      <c r="D2733" s="44" t="s">
        <v>591</v>
      </c>
      <c r="E2733" s="63"/>
      <c r="F2733" s="44"/>
    </row>
    <row r="2734" spans="1:6" ht="20" customHeight="1">
      <c r="A2734" s="12" t="s">
        <v>6277</v>
      </c>
      <c r="B2734" s="94" t="s">
        <v>6977</v>
      </c>
      <c r="C2734" s="62">
        <v>0</v>
      </c>
      <c r="D2734" s="44" t="s">
        <v>591</v>
      </c>
      <c r="E2734" s="63"/>
      <c r="F2734" s="44"/>
    </row>
    <row r="2735" spans="1:6" ht="20" customHeight="1">
      <c r="A2735" s="12" t="s">
        <v>6278</v>
      </c>
      <c r="B2735" s="94" t="s">
        <v>6978</v>
      </c>
      <c r="C2735" s="62">
        <v>0</v>
      </c>
      <c r="D2735" s="44" t="s">
        <v>591</v>
      </c>
      <c r="E2735" s="63"/>
      <c r="F2735" s="44"/>
    </row>
    <row r="2736" spans="1:6" ht="20" customHeight="1">
      <c r="A2736" s="12" t="s">
        <v>6279</v>
      </c>
      <c r="B2736" s="94" t="s">
        <v>6979</v>
      </c>
      <c r="C2736" s="62">
        <v>0</v>
      </c>
      <c r="D2736" s="44" t="s">
        <v>591</v>
      </c>
      <c r="E2736" s="63"/>
      <c r="F2736" s="44"/>
    </row>
    <row r="2737" spans="1:6" ht="20" customHeight="1">
      <c r="A2737" s="12" t="s">
        <v>6280</v>
      </c>
      <c r="B2737" s="94" t="s">
        <v>6980</v>
      </c>
      <c r="C2737" s="62">
        <v>0</v>
      </c>
      <c r="D2737" s="44" t="s">
        <v>591</v>
      </c>
      <c r="E2737" s="63"/>
      <c r="F2737" s="44"/>
    </row>
    <row r="2738" spans="1:6" ht="20" customHeight="1">
      <c r="A2738" s="12" t="s">
        <v>6281</v>
      </c>
      <c r="B2738" s="94" t="s">
        <v>6981</v>
      </c>
      <c r="C2738" s="62">
        <v>0</v>
      </c>
      <c r="D2738" s="44" t="s">
        <v>591</v>
      </c>
      <c r="E2738" s="63"/>
      <c r="F2738" s="44"/>
    </row>
    <row r="2739" spans="1:6" ht="20" customHeight="1">
      <c r="A2739" s="12" t="s">
        <v>6282</v>
      </c>
      <c r="B2739" s="94" t="s">
        <v>6982</v>
      </c>
      <c r="C2739" s="62">
        <v>0</v>
      </c>
      <c r="D2739" s="44" t="s">
        <v>591</v>
      </c>
      <c r="E2739" s="63"/>
      <c r="F2739" s="44"/>
    </row>
    <row r="2740" spans="1:6" ht="20" customHeight="1">
      <c r="A2740" s="12" t="s">
        <v>6283</v>
      </c>
      <c r="B2740" s="94" t="s">
        <v>6983</v>
      </c>
      <c r="C2740" s="62">
        <v>0</v>
      </c>
      <c r="D2740" s="44" t="s">
        <v>591</v>
      </c>
      <c r="E2740" s="63"/>
      <c r="F2740" s="44"/>
    </row>
    <row r="2741" spans="1:6" ht="20" customHeight="1">
      <c r="A2741" s="12" t="s">
        <v>6284</v>
      </c>
      <c r="B2741" s="94" t="s">
        <v>6984</v>
      </c>
      <c r="C2741" s="62">
        <v>0</v>
      </c>
      <c r="D2741" s="44" t="s">
        <v>591</v>
      </c>
      <c r="E2741" s="63"/>
      <c r="F2741" s="44"/>
    </row>
    <row r="2742" spans="1:6" ht="20" customHeight="1">
      <c r="A2742" s="12" t="s">
        <v>6285</v>
      </c>
      <c r="B2742" s="94" t="s">
        <v>6985</v>
      </c>
      <c r="C2742" s="62">
        <v>0</v>
      </c>
      <c r="D2742" s="44" t="s">
        <v>591</v>
      </c>
      <c r="E2742" s="63"/>
      <c r="F2742" s="44"/>
    </row>
    <row r="2743" spans="1:6" ht="20" customHeight="1">
      <c r="A2743" s="12" t="s">
        <v>6286</v>
      </c>
      <c r="B2743" s="94" t="s">
        <v>6986</v>
      </c>
      <c r="C2743" s="62">
        <v>0</v>
      </c>
      <c r="D2743" s="44" t="s">
        <v>591</v>
      </c>
      <c r="E2743" s="63"/>
      <c r="F2743" s="44"/>
    </row>
    <row r="2744" spans="1:6" ht="20" customHeight="1">
      <c r="A2744" s="12" t="s">
        <v>6287</v>
      </c>
      <c r="B2744" s="94" t="s">
        <v>6987</v>
      </c>
      <c r="C2744" s="62">
        <v>0</v>
      </c>
      <c r="D2744" s="44" t="s">
        <v>591</v>
      </c>
      <c r="E2744" s="63"/>
      <c r="F2744" s="44"/>
    </row>
    <row r="2745" spans="1:6" ht="20" customHeight="1">
      <c r="A2745" s="12" t="s">
        <v>6288</v>
      </c>
      <c r="B2745" s="94" t="s">
        <v>6988</v>
      </c>
      <c r="C2745" s="62">
        <v>0</v>
      </c>
      <c r="D2745" s="44" t="s">
        <v>591</v>
      </c>
      <c r="E2745" s="63"/>
      <c r="F2745" s="44"/>
    </row>
    <row r="2746" spans="1:6" ht="20" customHeight="1">
      <c r="A2746" s="12" t="s">
        <v>6289</v>
      </c>
      <c r="B2746" s="94" t="s">
        <v>6989</v>
      </c>
      <c r="C2746" s="62">
        <v>0</v>
      </c>
      <c r="D2746" s="44" t="s">
        <v>591</v>
      </c>
      <c r="E2746" s="63"/>
      <c r="F2746" s="44"/>
    </row>
    <row r="2747" spans="1:6" ht="20" customHeight="1">
      <c r="A2747" s="12" t="s">
        <v>6290</v>
      </c>
      <c r="B2747" s="94" t="s">
        <v>6990</v>
      </c>
      <c r="C2747" s="62">
        <v>0</v>
      </c>
      <c r="D2747" s="44" t="s">
        <v>591</v>
      </c>
      <c r="E2747" s="63"/>
      <c r="F2747" s="44"/>
    </row>
    <row r="2748" spans="1:6" ht="20" customHeight="1">
      <c r="A2748" s="12" t="s">
        <v>6291</v>
      </c>
      <c r="B2748" s="94" t="s">
        <v>6991</v>
      </c>
      <c r="C2748" s="62">
        <v>0</v>
      </c>
      <c r="D2748" s="44" t="s">
        <v>591</v>
      </c>
      <c r="E2748" s="63"/>
      <c r="F2748" s="44"/>
    </row>
    <row r="2749" spans="1:6" ht="20" customHeight="1">
      <c r="A2749" s="12" t="s">
        <v>6292</v>
      </c>
      <c r="B2749" s="94" t="s">
        <v>6992</v>
      </c>
      <c r="C2749" s="62">
        <v>0</v>
      </c>
      <c r="D2749" s="44" t="s">
        <v>591</v>
      </c>
      <c r="E2749" s="63"/>
      <c r="F2749" s="44"/>
    </row>
    <row r="2750" spans="1:6" ht="20" customHeight="1">
      <c r="A2750" s="12" t="s">
        <v>6293</v>
      </c>
      <c r="B2750" s="94" t="s">
        <v>6993</v>
      </c>
      <c r="C2750" s="62">
        <v>0</v>
      </c>
      <c r="D2750" s="44" t="s">
        <v>591</v>
      </c>
      <c r="E2750" s="63"/>
      <c r="F2750" s="44"/>
    </row>
    <row r="2751" spans="1:6" ht="20" customHeight="1">
      <c r="A2751" s="12" t="s">
        <v>6294</v>
      </c>
      <c r="B2751" s="94" t="s">
        <v>6994</v>
      </c>
      <c r="C2751" s="62">
        <v>0</v>
      </c>
      <c r="D2751" s="44" t="s">
        <v>591</v>
      </c>
      <c r="E2751" s="63"/>
      <c r="F2751" s="44"/>
    </row>
    <row r="2752" spans="1:6" ht="20" customHeight="1">
      <c r="A2752" s="12" t="s">
        <v>6295</v>
      </c>
      <c r="B2752" s="94" t="s">
        <v>6995</v>
      </c>
      <c r="C2752" s="62">
        <v>0</v>
      </c>
      <c r="D2752" s="44" t="s">
        <v>591</v>
      </c>
      <c r="E2752" s="63"/>
      <c r="F2752" s="44"/>
    </row>
    <row r="2753" spans="1:6" ht="20" customHeight="1">
      <c r="A2753" s="12" t="s">
        <v>6296</v>
      </c>
      <c r="B2753" s="94" t="s">
        <v>6996</v>
      </c>
      <c r="C2753" s="62">
        <v>0</v>
      </c>
      <c r="D2753" s="44" t="s">
        <v>591</v>
      </c>
      <c r="E2753" s="63"/>
      <c r="F2753" s="44"/>
    </row>
    <row r="2754" spans="1:6" ht="20" customHeight="1">
      <c r="A2754" s="12" t="s">
        <v>6297</v>
      </c>
      <c r="B2754" s="95" t="s">
        <v>6997</v>
      </c>
      <c r="C2754" s="38">
        <v>0</v>
      </c>
      <c r="D2754" s="31" t="s">
        <v>591</v>
      </c>
      <c r="E2754" s="35"/>
      <c r="F2754" s="31"/>
    </row>
    <row r="2755" spans="1:6" ht="20" customHeight="1" thickBot="1">
      <c r="A2755" s="12" t="s">
        <v>6298</v>
      </c>
      <c r="B2755" s="96" t="s">
        <v>6998</v>
      </c>
      <c r="C2755" s="86">
        <v>0</v>
      </c>
      <c r="D2755" s="85" t="s">
        <v>591</v>
      </c>
      <c r="E2755" s="87"/>
      <c r="F2755" s="85"/>
    </row>
    <row r="2756" spans="1:6" ht="20" customHeight="1">
      <c r="A2756" s="12" t="s">
        <v>6299</v>
      </c>
      <c r="B2756" s="97" t="s">
        <v>6999</v>
      </c>
      <c r="C2756" s="9">
        <v>0</v>
      </c>
      <c r="D2756" s="6" t="s">
        <v>1041</v>
      </c>
    </row>
    <row r="2757" spans="1:6" ht="20" customHeight="1">
      <c r="A2757" s="12" t="s">
        <v>6300</v>
      </c>
      <c r="B2757" s="97" t="s">
        <v>7000</v>
      </c>
      <c r="C2757" s="9">
        <v>0</v>
      </c>
      <c r="D2757" s="6" t="s">
        <v>1041</v>
      </c>
    </row>
    <row r="2758" spans="1:6" ht="20" customHeight="1">
      <c r="A2758" s="12" t="s">
        <v>6301</v>
      </c>
      <c r="B2758" s="97" t="s">
        <v>7001</v>
      </c>
      <c r="C2758" s="9">
        <v>0</v>
      </c>
      <c r="D2758" s="6" t="s">
        <v>1064</v>
      </c>
    </row>
    <row r="2759" spans="1:6" ht="20" customHeight="1">
      <c r="A2759" s="12" t="s">
        <v>6302</v>
      </c>
      <c r="B2759" s="97" t="s">
        <v>7002</v>
      </c>
      <c r="C2759" s="9">
        <v>0</v>
      </c>
      <c r="D2759" s="6" t="s">
        <v>1064</v>
      </c>
    </row>
    <row r="2760" spans="1:6" ht="20" customHeight="1">
      <c r="A2760" s="12" t="s">
        <v>6303</v>
      </c>
      <c r="B2760" s="97" t="s">
        <v>7003</v>
      </c>
      <c r="C2760" s="9">
        <v>0</v>
      </c>
      <c r="D2760" s="6" t="s">
        <v>221</v>
      </c>
    </row>
    <row r="2761" spans="1:6" ht="20" customHeight="1">
      <c r="A2761" s="12" t="s">
        <v>6304</v>
      </c>
      <c r="B2761" s="110" t="s">
        <v>7004</v>
      </c>
      <c r="C2761" s="62">
        <v>0</v>
      </c>
      <c r="D2761" s="44" t="s">
        <v>591</v>
      </c>
      <c r="E2761" s="63"/>
      <c r="F2761" s="44"/>
    </row>
    <row r="2762" spans="1:6" ht="20" customHeight="1">
      <c r="A2762" s="12" t="s">
        <v>6305</v>
      </c>
      <c r="B2762" s="110" t="s">
        <v>7423</v>
      </c>
      <c r="C2762" s="62">
        <v>0</v>
      </c>
      <c r="D2762" s="44" t="s">
        <v>591</v>
      </c>
      <c r="E2762" s="63"/>
      <c r="F2762" s="44"/>
    </row>
    <row r="2763" spans="1:6" ht="20" customHeight="1">
      <c r="A2763" s="12" t="s">
        <v>6306</v>
      </c>
      <c r="B2763" s="110" t="s">
        <v>7005</v>
      </c>
      <c r="C2763" s="62">
        <v>0</v>
      </c>
      <c r="D2763" s="44" t="s">
        <v>591</v>
      </c>
      <c r="E2763" s="63"/>
      <c r="F2763" s="44"/>
    </row>
    <row r="2764" spans="1:6" ht="20" customHeight="1">
      <c r="A2764" s="12" t="s">
        <v>6307</v>
      </c>
      <c r="B2764" s="110" t="s">
        <v>7006</v>
      </c>
      <c r="C2764" s="62">
        <v>0</v>
      </c>
      <c r="D2764" s="44" t="s">
        <v>7420</v>
      </c>
      <c r="E2764" s="63"/>
      <c r="F2764" s="44"/>
    </row>
    <row r="2765" spans="1:6" ht="20" customHeight="1">
      <c r="A2765" s="12" t="s">
        <v>6308</v>
      </c>
      <c r="B2765" s="89" t="s">
        <v>7348</v>
      </c>
      <c r="C2765" s="62">
        <v>0</v>
      </c>
      <c r="D2765" s="44" t="s">
        <v>7380</v>
      </c>
      <c r="E2765" s="63" t="s">
        <v>7383</v>
      </c>
      <c r="F2765" s="44"/>
    </row>
    <row r="2766" spans="1:6" ht="20" customHeight="1">
      <c r="A2766" s="12" t="s">
        <v>6309</v>
      </c>
      <c r="B2766" s="89" t="s">
        <v>7349</v>
      </c>
      <c r="C2766" s="62">
        <v>0</v>
      </c>
      <c r="D2766" s="44" t="s">
        <v>591</v>
      </c>
      <c r="E2766" s="63" t="s">
        <v>7402</v>
      </c>
      <c r="F2766" s="44"/>
    </row>
    <row r="2767" spans="1:6" ht="20" customHeight="1">
      <c r="A2767" s="12" t="s">
        <v>6310</v>
      </c>
      <c r="B2767" s="89" t="s">
        <v>7350</v>
      </c>
      <c r="C2767" s="62">
        <v>0</v>
      </c>
      <c r="D2767" s="44" t="s">
        <v>591</v>
      </c>
      <c r="E2767" s="63" t="s">
        <v>7590</v>
      </c>
      <c r="F2767" s="44"/>
    </row>
    <row r="2768" spans="1:6" ht="20" customHeight="1">
      <c r="A2768" s="12" t="s">
        <v>6311</v>
      </c>
      <c r="B2768" s="89" t="s">
        <v>7351</v>
      </c>
      <c r="C2768" s="62">
        <v>0</v>
      </c>
      <c r="D2768" s="44" t="s">
        <v>591</v>
      </c>
      <c r="E2768" s="63" t="s">
        <v>7591</v>
      </c>
      <c r="F2768" s="44"/>
    </row>
    <row r="2769" spans="1:6" ht="20" customHeight="1">
      <c r="A2769" s="12" t="s">
        <v>6312</v>
      </c>
      <c r="B2769" s="89" t="s">
        <v>7400</v>
      </c>
      <c r="C2769" s="62">
        <v>0</v>
      </c>
      <c r="D2769" s="44" t="s">
        <v>591</v>
      </c>
      <c r="E2769" s="63"/>
      <c r="F2769" s="44"/>
    </row>
    <row r="2770" spans="1:6" ht="20" customHeight="1">
      <c r="A2770" s="12" t="s">
        <v>6313</v>
      </c>
      <c r="B2770" s="94" t="s">
        <v>7352</v>
      </c>
      <c r="C2770" s="62">
        <v>0</v>
      </c>
      <c r="D2770" s="44" t="s">
        <v>591</v>
      </c>
      <c r="E2770" s="63" t="s">
        <v>7403</v>
      </c>
      <c r="F2770" s="44"/>
    </row>
    <row r="2771" spans="1:6" ht="20" customHeight="1">
      <c r="A2771" s="12" t="s">
        <v>6314</v>
      </c>
      <c r="B2771" s="94" t="s">
        <v>7353</v>
      </c>
      <c r="C2771" s="62">
        <v>0</v>
      </c>
      <c r="D2771" s="44" t="s">
        <v>591</v>
      </c>
      <c r="E2771" s="63" t="s">
        <v>7404</v>
      </c>
      <c r="F2771" s="44"/>
    </row>
    <row r="2772" spans="1:6" ht="20" customHeight="1">
      <c r="A2772" s="12" t="s">
        <v>6315</v>
      </c>
      <c r="B2772" s="94" t="s">
        <v>7354</v>
      </c>
      <c r="C2772" s="62">
        <v>0</v>
      </c>
      <c r="D2772" s="44" t="s">
        <v>591</v>
      </c>
      <c r="E2772" s="63" t="s">
        <v>7592</v>
      </c>
      <c r="F2772" s="44"/>
    </row>
    <row r="2773" spans="1:6" ht="20" customHeight="1">
      <c r="A2773" s="12" t="s">
        <v>6316</v>
      </c>
      <c r="B2773" s="94" t="s">
        <v>7355</v>
      </c>
      <c r="C2773" s="62">
        <v>0</v>
      </c>
      <c r="D2773" s="44" t="s">
        <v>591</v>
      </c>
      <c r="E2773" s="63" t="s">
        <v>7593</v>
      </c>
      <c r="F2773" s="44"/>
    </row>
    <row r="2774" spans="1:6" ht="20" customHeight="1">
      <c r="A2774" s="12" t="s">
        <v>6317</v>
      </c>
      <c r="B2774" s="94" t="s">
        <v>7401</v>
      </c>
      <c r="C2774" s="62">
        <v>0</v>
      </c>
      <c r="D2774" s="44" t="s">
        <v>591</v>
      </c>
      <c r="E2774" s="63"/>
      <c r="F2774" s="44"/>
    </row>
    <row r="2775" spans="1:6" ht="20" customHeight="1">
      <c r="A2775" s="12" t="s">
        <v>6318</v>
      </c>
      <c r="B2775" s="44" t="s">
        <v>7462</v>
      </c>
      <c r="C2775" s="62">
        <v>0</v>
      </c>
      <c r="D2775" s="44" t="s">
        <v>7455</v>
      </c>
      <c r="E2775" s="63" t="s">
        <v>7461</v>
      </c>
      <c r="F2775" s="44"/>
    </row>
    <row r="2776" spans="1:6" ht="20" customHeight="1">
      <c r="A2776" s="12" t="s">
        <v>6319</v>
      </c>
      <c r="B2776" s="44" t="s">
        <v>7811</v>
      </c>
      <c r="C2776" s="62">
        <v>0</v>
      </c>
      <c r="D2776" s="44" t="s">
        <v>82</v>
      </c>
      <c r="E2776" s="63"/>
      <c r="F2776" s="44"/>
    </row>
    <row r="2777" spans="1:6" ht="20" customHeight="1">
      <c r="A2777" s="12" t="s">
        <v>6320</v>
      </c>
      <c r="B2777" s="44" t="s">
        <v>7812</v>
      </c>
      <c r="C2777" s="62">
        <v>0</v>
      </c>
      <c r="D2777" s="44" t="s">
        <v>82</v>
      </c>
      <c r="E2777" s="63"/>
      <c r="F2777" s="44"/>
    </row>
    <row r="2778" spans="1:6" ht="20" customHeight="1">
      <c r="A2778" s="12" t="s">
        <v>6321</v>
      </c>
      <c r="B2778" s="44" t="s">
        <v>1362</v>
      </c>
      <c r="C2778" s="62"/>
      <c r="D2778" s="44"/>
      <c r="E2778" s="63"/>
      <c r="F2778" s="44"/>
    </row>
    <row r="2779" spans="1:6" ht="20" customHeight="1">
      <c r="A2779" s="12" t="s">
        <v>6322</v>
      </c>
      <c r="B2779" s="44" t="s">
        <v>1362</v>
      </c>
      <c r="C2779" s="62"/>
      <c r="D2779" s="44"/>
      <c r="E2779" s="63"/>
      <c r="F2779" s="44"/>
    </row>
    <row r="2780" spans="1:6" ht="20" customHeight="1">
      <c r="A2780" s="12" t="s">
        <v>6323</v>
      </c>
      <c r="B2780" s="44" t="s">
        <v>1362</v>
      </c>
      <c r="C2780" s="62"/>
      <c r="D2780" s="44"/>
      <c r="E2780" s="63"/>
      <c r="F2780" s="44"/>
    </row>
    <row r="2781" spans="1:6" ht="20" customHeight="1">
      <c r="A2781" s="12" t="s">
        <v>6324</v>
      </c>
      <c r="B2781" s="44" t="s">
        <v>1362</v>
      </c>
      <c r="C2781" s="62"/>
      <c r="D2781" s="44"/>
      <c r="E2781" s="63"/>
      <c r="F2781" s="44"/>
    </row>
    <row r="2782" spans="1:6" ht="20" customHeight="1">
      <c r="A2782" s="12" t="s">
        <v>6325</v>
      </c>
      <c r="B2782" s="44" t="s">
        <v>1362</v>
      </c>
      <c r="C2782" s="62"/>
      <c r="D2782" s="44"/>
      <c r="E2782" s="63"/>
      <c r="F2782" s="44"/>
    </row>
    <row r="2783" spans="1:6" ht="20" customHeight="1">
      <c r="A2783" s="12" t="s">
        <v>6326</v>
      </c>
      <c r="B2783" s="44" t="s">
        <v>1362</v>
      </c>
      <c r="C2783" s="62"/>
      <c r="D2783" s="44"/>
      <c r="E2783" s="63"/>
      <c r="F2783" s="44"/>
    </row>
    <row r="2784" spans="1:6" ht="20" customHeight="1">
      <c r="A2784" s="12" t="s">
        <v>6327</v>
      </c>
      <c r="B2784" s="44" t="s">
        <v>1362</v>
      </c>
      <c r="C2784" s="62"/>
      <c r="D2784" s="44"/>
      <c r="E2784" s="63"/>
      <c r="F2784" s="44"/>
    </row>
    <row r="2785" spans="1:6" ht="20" customHeight="1">
      <c r="A2785" s="12" t="s">
        <v>6328</v>
      </c>
      <c r="B2785" s="44" t="s">
        <v>1362</v>
      </c>
      <c r="C2785" s="62"/>
      <c r="D2785" s="44"/>
      <c r="E2785" s="63"/>
      <c r="F2785" s="44"/>
    </row>
    <row r="2786" spans="1:6" ht="20" customHeight="1">
      <c r="A2786" s="12" t="s">
        <v>6329</v>
      </c>
      <c r="B2786" s="44" t="s">
        <v>1362</v>
      </c>
      <c r="C2786" s="62"/>
      <c r="D2786" s="44"/>
      <c r="E2786" s="63"/>
      <c r="F2786" s="44"/>
    </row>
    <row r="2787" spans="1:6" ht="20" customHeight="1">
      <c r="A2787" s="12" t="s">
        <v>6330</v>
      </c>
      <c r="B2787" s="44" t="s">
        <v>1362</v>
      </c>
      <c r="C2787" s="62"/>
      <c r="D2787" s="44"/>
      <c r="E2787" s="63"/>
      <c r="F2787" s="44"/>
    </row>
    <row r="2788" spans="1:6" ht="20" customHeight="1">
      <c r="A2788" s="12" t="s">
        <v>6331</v>
      </c>
      <c r="B2788" s="44" t="s">
        <v>1362</v>
      </c>
      <c r="C2788" s="62"/>
      <c r="D2788" s="44"/>
      <c r="E2788" s="63"/>
      <c r="F2788" s="44"/>
    </row>
    <row r="2789" spans="1:6" ht="20" customHeight="1">
      <c r="A2789" s="12" t="s">
        <v>6332</v>
      </c>
      <c r="B2789" s="44" t="s">
        <v>1362</v>
      </c>
      <c r="C2789" s="62"/>
      <c r="D2789" s="44"/>
      <c r="E2789" s="63"/>
      <c r="F2789" s="44"/>
    </row>
    <row r="2790" spans="1:6" ht="20" customHeight="1">
      <c r="A2790" s="12" t="s">
        <v>6333</v>
      </c>
      <c r="B2790" s="44" t="s">
        <v>1362</v>
      </c>
      <c r="C2790" s="62"/>
      <c r="D2790" s="44"/>
      <c r="E2790" s="63"/>
      <c r="F2790" s="44"/>
    </row>
    <row r="2791" spans="1:6" ht="20" customHeight="1">
      <c r="A2791" s="12" t="s">
        <v>6334</v>
      </c>
      <c r="B2791" s="44" t="s">
        <v>1362</v>
      </c>
      <c r="C2791" s="62"/>
      <c r="D2791" s="44"/>
      <c r="E2791" s="63"/>
      <c r="F2791" s="44"/>
    </row>
    <row r="2792" spans="1:6" ht="20" customHeight="1">
      <c r="A2792" s="12" t="s">
        <v>6335</v>
      </c>
      <c r="B2792" s="44" t="s">
        <v>1362</v>
      </c>
      <c r="C2792" s="62"/>
      <c r="D2792" s="44"/>
      <c r="E2792" s="63"/>
      <c r="F2792" s="44"/>
    </row>
    <row r="2793" spans="1:6" ht="20" customHeight="1">
      <c r="A2793" s="12" t="s">
        <v>6336</v>
      </c>
      <c r="B2793" s="44" t="s">
        <v>1362</v>
      </c>
      <c r="C2793" s="62"/>
      <c r="D2793" s="44"/>
      <c r="E2793" s="63"/>
      <c r="F2793" s="44"/>
    </row>
    <row r="2794" spans="1:6" ht="20" customHeight="1">
      <c r="A2794" s="12" t="s">
        <v>6337</v>
      </c>
      <c r="B2794" s="44" t="s">
        <v>1362</v>
      </c>
      <c r="C2794" s="62"/>
      <c r="D2794" s="44"/>
      <c r="E2794" s="63"/>
      <c r="F2794" s="44"/>
    </row>
    <row r="2795" spans="1:6" ht="20" customHeight="1">
      <c r="A2795" s="12" t="s">
        <v>6338</v>
      </c>
      <c r="B2795" s="44" t="s">
        <v>1362</v>
      </c>
      <c r="C2795" s="62"/>
      <c r="D2795" s="44"/>
      <c r="E2795" s="63"/>
      <c r="F2795" s="44"/>
    </row>
    <row r="2796" spans="1:6" ht="20" customHeight="1">
      <c r="A2796" s="12" t="s">
        <v>6339</v>
      </c>
      <c r="B2796" s="44" t="s">
        <v>1362</v>
      </c>
      <c r="C2796" s="62"/>
      <c r="D2796" s="44"/>
      <c r="E2796" s="63"/>
      <c r="F2796" s="44"/>
    </row>
    <row r="2797" spans="1:6" ht="20" customHeight="1">
      <c r="A2797" s="12" t="s">
        <v>6340</v>
      </c>
      <c r="B2797" s="44" t="s">
        <v>1362</v>
      </c>
      <c r="C2797" s="62"/>
      <c r="D2797" s="44"/>
      <c r="E2797" s="63"/>
      <c r="F2797" s="44"/>
    </row>
    <row r="2798" spans="1:6" ht="20" customHeight="1">
      <c r="A2798" s="12" t="s">
        <v>6341</v>
      </c>
      <c r="B2798" s="44" t="s">
        <v>1362</v>
      </c>
      <c r="C2798" s="62"/>
      <c r="D2798" s="44"/>
      <c r="E2798" s="63"/>
      <c r="F2798" s="44"/>
    </row>
    <row r="2799" spans="1:6" ht="20" customHeight="1">
      <c r="A2799" s="12" t="s">
        <v>6342</v>
      </c>
      <c r="B2799" s="44" t="s">
        <v>1362</v>
      </c>
      <c r="C2799" s="62"/>
      <c r="D2799" s="44"/>
      <c r="E2799" s="63"/>
      <c r="F2799" s="44"/>
    </row>
    <row r="2800" spans="1:6" ht="20" customHeight="1">
      <c r="A2800" s="12" t="s">
        <v>6343</v>
      </c>
      <c r="B2800" s="44" t="s">
        <v>1362</v>
      </c>
      <c r="C2800" s="62"/>
      <c r="D2800" s="44"/>
      <c r="E2800" s="63"/>
      <c r="F2800" s="44"/>
    </row>
    <row r="2801" spans="1:6" ht="20" customHeight="1" thickBot="1">
      <c r="A2801" s="12" t="s">
        <v>6344</v>
      </c>
      <c r="B2801" s="75" t="s">
        <v>1362</v>
      </c>
      <c r="C2801" s="76"/>
      <c r="D2801" s="75"/>
      <c r="E2801" s="77"/>
      <c r="F2801" s="75"/>
    </row>
  </sheetData>
  <phoneticPr fontId="1"/>
  <conditionalFormatting sqref="B461:B567 B657:B659 B1:B110 B701 B112:B147 B149:B185 B187:B296 B298:B333 B335:B381 B383:B418 B420:B456 B458:B459 B569:B604 B606:B652 B654:B655 B2802:B1048576">
    <cfRule type="containsText" dxfId="235" priority="752" operator="containsText" text="Dummy">
      <formula>NOT(ISERROR(SEARCH("Dummy",B1)))</formula>
    </cfRule>
  </conditionalFormatting>
  <conditionalFormatting sqref="B460">
    <cfRule type="containsText" dxfId="234" priority="742" operator="containsText" text="Dummy">
      <formula>NOT(ISERROR(SEARCH("Dummy",B460)))</formula>
    </cfRule>
  </conditionalFormatting>
  <conditionalFormatting sqref="B656">
    <cfRule type="containsText" dxfId="233" priority="734" operator="containsText" text="Dummy">
      <formula>NOT(ISERROR(SEARCH("Dummy",B656)))</formula>
    </cfRule>
  </conditionalFormatting>
  <conditionalFormatting sqref="B660">
    <cfRule type="containsText" dxfId="232" priority="685" operator="containsText" text="Dummy">
      <formula>NOT(ISERROR(SEARCH("Dummy",B660)))</formula>
    </cfRule>
  </conditionalFormatting>
  <conditionalFormatting sqref="B661">
    <cfRule type="containsText" dxfId="231" priority="677" operator="containsText" text="Dummy">
      <formula>NOT(ISERROR(SEARCH("Dummy",B661)))</formula>
    </cfRule>
  </conditionalFormatting>
  <conditionalFormatting sqref="B698">
    <cfRule type="containsText" dxfId="230" priority="666" operator="containsText" text="Dummy">
      <formula>NOT(ISERROR(SEARCH("Dummy",B698)))</formula>
    </cfRule>
  </conditionalFormatting>
  <conditionalFormatting sqref="B700">
    <cfRule type="containsText" dxfId="229" priority="668" operator="containsText" text="Dummy">
      <formula>NOT(ISERROR(SEARCH("Dummy",B700)))</formula>
    </cfRule>
  </conditionalFormatting>
  <conditionalFormatting sqref="B692">
    <cfRule type="containsText" dxfId="228" priority="660" operator="containsText" text="Dummy">
      <formula>NOT(ISERROR(SEARCH("Dummy",B692)))</formula>
    </cfRule>
  </conditionalFormatting>
  <conditionalFormatting sqref="B699">
    <cfRule type="containsText" dxfId="227" priority="667" operator="containsText" text="Dummy">
      <formula>NOT(ISERROR(SEARCH("Dummy",B699)))</formula>
    </cfRule>
  </conditionalFormatting>
  <conditionalFormatting sqref="B686">
    <cfRule type="containsText" dxfId="226" priority="654" operator="containsText" text="Dummy">
      <formula>NOT(ISERROR(SEARCH("Dummy",B686)))</formula>
    </cfRule>
  </conditionalFormatting>
  <conditionalFormatting sqref="B697">
    <cfRule type="containsText" dxfId="225" priority="665" operator="containsText" text="Dummy">
      <formula>NOT(ISERROR(SEARCH("Dummy",B697)))</formula>
    </cfRule>
  </conditionalFormatting>
  <conditionalFormatting sqref="B696">
    <cfRule type="containsText" dxfId="224" priority="664" operator="containsText" text="Dummy">
      <formula>NOT(ISERROR(SEARCH("Dummy",B696)))</formula>
    </cfRule>
  </conditionalFormatting>
  <conditionalFormatting sqref="B694">
    <cfRule type="containsText" dxfId="223" priority="662" operator="containsText" text="Dummy">
      <formula>NOT(ISERROR(SEARCH("Dummy",B694)))</formula>
    </cfRule>
  </conditionalFormatting>
  <conditionalFormatting sqref="B695">
    <cfRule type="containsText" dxfId="222" priority="663" operator="containsText" text="Dummy">
      <formula>NOT(ISERROR(SEARCH("Dummy",B695)))</formula>
    </cfRule>
  </conditionalFormatting>
  <conditionalFormatting sqref="B693">
    <cfRule type="containsText" dxfId="221" priority="661" operator="containsText" text="Dummy">
      <formula>NOT(ISERROR(SEARCH("Dummy",B693)))</formula>
    </cfRule>
  </conditionalFormatting>
  <conditionalFormatting sqref="B680">
    <cfRule type="containsText" dxfId="220" priority="648" operator="containsText" text="Dummy">
      <formula>NOT(ISERROR(SEARCH("Dummy",B680)))</formula>
    </cfRule>
  </conditionalFormatting>
  <conditionalFormatting sqref="B691">
    <cfRule type="containsText" dxfId="219" priority="659" operator="containsText" text="Dummy">
      <formula>NOT(ISERROR(SEARCH("Dummy",B691)))</formula>
    </cfRule>
  </conditionalFormatting>
  <conditionalFormatting sqref="B690">
    <cfRule type="containsText" dxfId="218" priority="658" operator="containsText" text="Dummy">
      <formula>NOT(ISERROR(SEARCH("Dummy",B690)))</formula>
    </cfRule>
  </conditionalFormatting>
  <conditionalFormatting sqref="B688">
    <cfRule type="containsText" dxfId="217" priority="656" operator="containsText" text="Dummy">
      <formula>NOT(ISERROR(SEARCH("Dummy",B688)))</formula>
    </cfRule>
  </conditionalFormatting>
  <conditionalFormatting sqref="B689">
    <cfRule type="containsText" dxfId="216" priority="657" operator="containsText" text="Dummy">
      <formula>NOT(ISERROR(SEARCH("Dummy",B689)))</formula>
    </cfRule>
  </conditionalFormatting>
  <conditionalFormatting sqref="B687">
    <cfRule type="containsText" dxfId="215" priority="655" operator="containsText" text="Dummy">
      <formula>NOT(ISERROR(SEARCH("Dummy",B687)))</formula>
    </cfRule>
  </conditionalFormatting>
  <conditionalFormatting sqref="B674">
    <cfRule type="containsText" dxfId="214" priority="642" operator="containsText" text="Dummy">
      <formula>NOT(ISERROR(SEARCH("Dummy",B674)))</formula>
    </cfRule>
  </conditionalFormatting>
  <conditionalFormatting sqref="B685">
    <cfRule type="containsText" dxfId="213" priority="653" operator="containsText" text="Dummy">
      <formula>NOT(ISERROR(SEARCH("Dummy",B685)))</formula>
    </cfRule>
  </conditionalFormatting>
  <conditionalFormatting sqref="B684">
    <cfRule type="containsText" dxfId="212" priority="652" operator="containsText" text="Dummy">
      <formula>NOT(ISERROR(SEARCH("Dummy",B684)))</formula>
    </cfRule>
  </conditionalFormatting>
  <conditionalFormatting sqref="B682">
    <cfRule type="containsText" dxfId="211" priority="650" operator="containsText" text="Dummy">
      <formula>NOT(ISERROR(SEARCH("Dummy",B682)))</formula>
    </cfRule>
  </conditionalFormatting>
  <conditionalFormatting sqref="B683">
    <cfRule type="containsText" dxfId="210" priority="651" operator="containsText" text="Dummy">
      <formula>NOT(ISERROR(SEARCH("Dummy",B683)))</formula>
    </cfRule>
  </conditionalFormatting>
  <conditionalFormatting sqref="B681">
    <cfRule type="containsText" dxfId="209" priority="649" operator="containsText" text="Dummy">
      <formula>NOT(ISERROR(SEARCH("Dummy",B681)))</formula>
    </cfRule>
  </conditionalFormatting>
  <conditionalFormatting sqref="B679">
    <cfRule type="containsText" dxfId="208" priority="647" operator="containsText" text="Dummy">
      <formula>NOT(ISERROR(SEARCH("Dummy",B679)))</formula>
    </cfRule>
  </conditionalFormatting>
  <conditionalFormatting sqref="B678">
    <cfRule type="containsText" dxfId="207" priority="646" operator="containsText" text="Dummy">
      <formula>NOT(ISERROR(SEARCH("Dummy",B678)))</formula>
    </cfRule>
  </conditionalFormatting>
  <conditionalFormatting sqref="B676">
    <cfRule type="containsText" dxfId="206" priority="644" operator="containsText" text="Dummy">
      <formula>NOT(ISERROR(SEARCH("Dummy",B676)))</formula>
    </cfRule>
  </conditionalFormatting>
  <conditionalFormatting sqref="B677">
    <cfRule type="containsText" dxfId="205" priority="645" operator="containsText" text="Dummy">
      <formula>NOT(ISERROR(SEARCH("Dummy",B677)))</formula>
    </cfRule>
  </conditionalFormatting>
  <conditionalFormatting sqref="B675">
    <cfRule type="containsText" dxfId="204" priority="643" operator="containsText" text="Dummy">
      <formula>NOT(ISERROR(SEARCH("Dummy",B675)))</formula>
    </cfRule>
  </conditionalFormatting>
  <conditionalFormatting sqref="B662">
    <cfRule type="containsText" dxfId="203" priority="630" operator="containsText" text="Dummy">
      <formula>NOT(ISERROR(SEARCH("Dummy",B662)))</formula>
    </cfRule>
  </conditionalFormatting>
  <conditionalFormatting sqref="B673">
    <cfRule type="containsText" dxfId="202" priority="641" operator="containsText" text="Dummy">
      <formula>NOT(ISERROR(SEARCH("Dummy",B673)))</formula>
    </cfRule>
  </conditionalFormatting>
  <conditionalFormatting sqref="B664">
    <cfRule type="containsText" dxfId="201" priority="632" operator="containsText" text="Dummy">
      <formula>NOT(ISERROR(SEARCH("Dummy",B664)))</formula>
    </cfRule>
  </conditionalFormatting>
  <conditionalFormatting sqref="B663">
    <cfRule type="containsText" dxfId="200" priority="631" operator="containsText" text="Dummy">
      <formula>NOT(ISERROR(SEARCH("Dummy",B663)))</formula>
    </cfRule>
  </conditionalFormatting>
  <conditionalFormatting sqref="B111">
    <cfRule type="containsText" dxfId="199" priority="262" operator="containsText" text="Dummy">
      <formula>NOT(ISERROR(SEARCH("Dummy",B111)))</formula>
    </cfRule>
  </conditionalFormatting>
  <conditionalFormatting sqref="B148">
    <cfRule type="containsText" dxfId="198" priority="261" operator="containsText" text="Dummy">
      <formula>NOT(ISERROR(SEARCH("Dummy",B148)))</formula>
    </cfRule>
  </conditionalFormatting>
  <conditionalFormatting sqref="B186">
    <cfRule type="containsText" dxfId="197" priority="260" operator="containsText" text="Dummy">
      <formula>NOT(ISERROR(SEARCH("Dummy",B186)))</formula>
    </cfRule>
  </conditionalFormatting>
  <conditionalFormatting sqref="B297">
    <cfRule type="containsText" dxfId="196" priority="259" operator="containsText" text="Dummy">
      <formula>NOT(ISERROR(SEARCH("Dummy",B297)))</formula>
    </cfRule>
  </conditionalFormatting>
  <conditionalFormatting sqref="B334">
    <cfRule type="containsText" dxfId="195" priority="258" operator="containsText" text="Dummy">
      <formula>NOT(ISERROR(SEARCH("Dummy",B334)))</formula>
    </cfRule>
  </conditionalFormatting>
  <conditionalFormatting sqref="B382">
    <cfRule type="containsText" dxfId="194" priority="257" operator="containsText" text="Dummy">
      <formula>NOT(ISERROR(SEARCH("Dummy",B382)))</formula>
    </cfRule>
  </conditionalFormatting>
  <conditionalFormatting sqref="B419">
    <cfRule type="containsText" dxfId="193" priority="256" operator="containsText" text="Dummy">
      <formula>NOT(ISERROR(SEARCH("Dummy",B419)))</formula>
    </cfRule>
  </conditionalFormatting>
  <conditionalFormatting sqref="B457">
    <cfRule type="containsText" dxfId="192" priority="255" operator="containsText" text="Dummy">
      <formula>NOT(ISERROR(SEARCH("Dummy",B457)))</formula>
    </cfRule>
  </conditionalFormatting>
  <conditionalFormatting sqref="B568">
    <cfRule type="containsText" dxfId="191" priority="254" operator="containsText" text="Dummy">
      <formula>NOT(ISERROR(SEARCH("Dummy",B568)))</formula>
    </cfRule>
  </conditionalFormatting>
  <conditionalFormatting sqref="B605">
    <cfRule type="containsText" dxfId="190" priority="253" operator="containsText" text="Dummy">
      <formula>NOT(ISERROR(SEARCH("Dummy",B605)))</formula>
    </cfRule>
  </conditionalFormatting>
  <conditionalFormatting sqref="B653">
    <cfRule type="containsText" dxfId="189" priority="252" operator="containsText" text="Dummy">
      <formula>NOT(ISERROR(SEARCH("Dummy",B653)))</formula>
    </cfRule>
  </conditionalFormatting>
  <conditionalFormatting sqref="B1161:B1267 B1357:B1359 B702:B810 B1401 B812:B847 B849:B885 B887:B996 B998:B1033 B1035:B1081 B1083:B1118 B1120:B1156 B1158:B1159 B1269:B1304 B1306:B1352 B1354:B1355">
    <cfRule type="containsText" dxfId="188" priority="251" operator="containsText" text="Dummy">
      <formula>NOT(ISERROR(SEARCH("Dummy",B702)))</formula>
    </cfRule>
  </conditionalFormatting>
  <conditionalFormatting sqref="B1160">
    <cfRule type="containsText" dxfId="187" priority="250" operator="containsText" text="Dummy">
      <formula>NOT(ISERROR(SEARCH("Dummy",B1160)))</formula>
    </cfRule>
  </conditionalFormatting>
  <conditionalFormatting sqref="B1356">
    <cfRule type="containsText" dxfId="186" priority="249" operator="containsText" text="Dummy">
      <formula>NOT(ISERROR(SEARCH("Dummy",B1356)))</formula>
    </cfRule>
  </conditionalFormatting>
  <conditionalFormatting sqref="B1360">
    <cfRule type="containsText" dxfId="185" priority="248" operator="containsText" text="Dummy">
      <formula>NOT(ISERROR(SEARCH("Dummy",B1360)))</formula>
    </cfRule>
  </conditionalFormatting>
  <conditionalFormatting sqref="B1389">
    <cfRule type="containsText" dxfId="184" priority="235" operator="containsText" text="Dummy">
      <formula>NOT(ISERROR(SEARCH("Dummy",B1389)))</formula>
    </cfRule>
  </conditionalFormatting>
  <conditionalFormatting sqref="B1398">
    <cfRule type="containsText" dxfId="183" priority="244" operator="containsText" text="Dummy">
      <formula>NOT(ISERROR(SEARCH("Dummy",B1398)))</formula>
    </cfRule>
  </conditionalFormatting>
  <conditionalFormatting sqref="B1400">
    <cfRule type="containsText" dxfId="182" priority="246" operator="containsText" text="Dummy">
      <formula>NOT(ISERROR(SEARCH("Dummy",B1400)))</formula>
    </cfRule>
  </conditionalFormatting>
  <conditionalFormatting sqref="B1392">
    <cfRule type="containsText" dxfId="181" priority="238" operator="containsText" text="Dummy">
      <formula>NOT(ISERROR(SEARCH("Dummy",B1392)))</formula>
    </cfRule>
  </conditionalFormatting>
  <conditionalFormatting sqref="B1399">
    <cfRule type="containsText" dxfId="180" priority="245" operator="containsText" text="Dummy">
      <formula>NOT(ISERROR(SEARCH("Dummy",B1399)))</formula>
    </cfRule>
  </conditionalFormatting>
  <conditionalFormatting sqref="B1386">
    <cfRule type="containsText" dxfId="179" priority="232" operator="containsText" text="Dummy">
      <formula>NOT(ISERROR(SEARCH("Dummy",B1386)))</formula>
    </cfRule>
  </conditionalFormatting>
  <conditionalFormatting sqref="B1397">
    <cfRule type="containsText" dxfId="178" priority="243" operator="containsText" text="Dummy">
      <formula>NOT(ISERROR(SEARCH("Dummy",B1397)))</formula>
    </cfRule>
  </conditionalFormatting>
  <conditionalFormatting sqref="B1396">
    <cfRule type="containsText" dxfId="177" priority="242" operator="containsText" text="Dummy">
      <formula>NOT(ISERROR(SEARCH("Dummy",B1396)))</formula>
    </cfRule>
  </conditionalFormatting>
  <conditionalFormatting sqref="B1394">
    <cfRule type="containsText" dxfId="176" priority="240" operator="containsText" text="Dummy">
      <formula>NOT(ISERROR(SEARCH("Dummy",B1394)))</formula>
    </cfRule>
  </conditionalFormatting>
  <conditionalFormatting sqref="B1395">
    <cfRule type="containsText" dxfId="175" priority="241" operator="containsText" text="Dummy">
      <formula>NOT(ISERROR(SEARCH("Dummy",B1395)))</formula>
    </cfRule>
  </conditionalFormatting>
  <conditionalFormatting sqref="B1393">
    <cfRule type="containsText" dxfId="174" priority="239" operator="containsText" text="Dummy">
      <formula>NOT(ISERROR(SEARCH("Dummy",B1393)))</formula>
    </cfRule>
  </conditionalFormatting>
  <conditionalFormatting sqref="B1380">
    <cfRule type="containsText" dxfId="173" priority="226" operator="containsText" text="Dummy">
      <formula>NOT(ISERROR(SEARCH("Dummy",B1380)))</formula>
    </cfRule>
  </conditionalFormatting>
  <conditionalFormatting sqref="B1391">
    <cfRule type="containsText" dxfId="172" priority="237" operator="containsText" text="Dummy">
      <formula>NOT(ISERROR(SEARCH("Dummy",B1391)))</formula>
    </cfRule>
  </conditionalFormatting>
  <conditionalFormatting sqref="B1390">
    <cfRule type="containsText" dxfId="171" priority="236" operator="containsText" text="Dummy">
      <formula>NOT(ISERROR(SEARCH("Dummy",B1390)))</formula>
    </cfRule>
  </conditionalFormatting>
  <conditionalFormatting sqref="B1388">
    <cfRule type="containsText" dxfId="170" priority="234" operator="containsText" text="Dummy">
      <formula>NOT(ISERROR(SEARCH("Dummy",B1388)))</formula>
    </cfRule>
  </conditionalFormatting>
  <conditionalFormatting sqref="B1387">
    <cfRule type="containsText" dxfId="169" priority="233" operator="containsText" text="Dummy">
      <formula>NOT(ISERROR(SEARCH("Dummy",B1387)))</formula>
    </cfRule>
  </conditionalFormatting>
  <conditionalFormatting sqref="B2087">
    <cfRule type="containsText" dxfId="168" priority="178" operator="containsText" text="Dummy">
      <formula>NOT(ISERROR(SEARCH("Dummy",B2087)))</formula>
    </cfRule>
  </conditionalFormatting>
  <conditionalFormatting sqref="B1385">
    <cfRule type="containsText" dxfId="167" priority="231" operator="containsText" text="Dummy">
      <formula>NOT(ISERROR(SEARCH("Dummy",B1385)))</formula>
    </cfRule>
  </conditionalFormatting>
  <conditionalFormatting sqref="B1384">
    <cfRule type="containsText" dxfId="166" priority="230" operator="containsText" text="Dummy">
      <formula>NOT(ISERROR(SEARCH("Dummy",B1384)))</formula>
    </cfRule>
  </conditionalFormatting>
  <conditionalFormatting sqref="B1382">
    <cfRule type="containsText" dxfId="165" priority="228" operator="containsText" text="Dummy">
      <formula>NOT(ISERROR(SEARCH("Dummy",B1382)))</formula>
    </cfRule>
  </conditionalFormatting>
  <conditionalFormatting sqref="B1383">
    <cfRule type="containsText" dxfId="164" priority="229" operator="containsText" text="Dummy">
      <formula>NOT(ISERROR(SEARCH("Dummy",B1383)))</formula>
    </cfRule>
  </conditionalFormatting>
  <conditionalFormatting sqref="B1381">
    <cfRule type="containsText" dxfId="163" priority="227" operator="containsText" text="Dummy">
      <formula>NOT(ISERROR(SEARCH("Dummy",B1381)))</formula>
    </cfRule>
  </conditionalFormatting>
  <conditionalFormatting sqref="B1548">
    <cfRule type="containsText" dxfId="162" priority="151" operator="containsText" text="Dummy">
      <formula>NOT(ISERROR(SEARCH("Dummy",B1548)))</formula>
    </cfRule>
  </conditionalFormatting>
  <conditionalFormatting sqref="B1379">
    <cfRule type="containsText" dxfId="161" priority="225" operator="containsText" text="Dummy">
      <formula>NOT(ISERROR(SEARCH("Dummy",B1379)))</formula>
    </cfRule>
  </conditionalFormatting>
  <conditionalFormatting sqref="B1378">
    <cfRule type="containsText" dxfId="160" priority="224" operator="containsText" text="Dummy">
      <formula>NOT(ISERROR(SEARCH("Dummy",B1378)))</formula>
    </cfRule>
  </conditionalFormatting>
  <conditionalFormatting sqref="B1376">
    <cfRule type="containsText" dxfId="159" priority="222" operator="containsText" text="Dummy">
      <formula>NOT(ISERROR(SEARCH("Dummy",B1376)))</formula>
    </cfRule>
  </conditionalFormatting>
  <conditionalFormatting sqref="B1377">
    <cfRule type="containsText" dxfId="158" priority="223" operator="containsText" text="Dummy">
      <formula>NOT(ISERROR(SEARCH("Dummy",B1377)))</formula>
    </cfRule>
  </conditionalFormatting>
  <conditionalFormatting sqref="B1861:B1967 B2057:B2059 B1402:B1510 B2101 B1512:B1547 B1549:B1585 B1587:B1696 B1698:B1733 B1735:B1781 B1783:B1818 B1820:B1856 B1858:B1859 B1969:B2004 B2006:B2052 B2054:B2055">
    <cfRule type="containsText" dxfId="157" priority="196" operator="containsText" text="Dummy">
      <formula>NOT(ISERROR(SEARCH("Dummy",B1402)))</formula>
    </cfRule>
  </conditionalFormatting>
  <conditionalFormatting sqref="B2086">
    <cfRule type="containsText" dxfId="156" priority="177" operator="containsText" text="Dummy">
      <formula>NOT(ISERROR(SEARCH("Dummy",B2086)))</formula>
    </cfRule>
  </conditionalFormatting>
  <conditionalFormatting sqref="B1782">
    <cfRule type="containsText" dxfId="155" priority="147" operator="containsText" text="Dummy">
      <formula>NOT(ISERROR(SEARCH("Dummy",B1782)))</formula>
    </cfRule>
  </conditionalFormatting>
  <conditionalFormatting sqref="B1857">
    <cfRule type="containsText" dxfId="154" priority="145" operator="containsText" text="Dummy">
      <formula>NOT(ISERROR(SEARCH("Dummy",B1857)))</formula>
    </cfRule>
  </conditionalFormatting>
  <conditionalFormatting sqref="B1819">
    <cfRule type="containsText" dxfId="153" priority="146" operator="containsText" text="Dummy">
      <formula>NOT(ISERROR(SEARCH("Dummy",B1819)))</formula>
    </cfRule>
  </conditionalFormatting>
  <conditionalFormatting sqref="B1511">
    <cfRule type="containsText" dxfId="152" priority="152" operator="containsText" text="Dummy">
      <formula>NOT(ISERROR(SEARCH("Dummy",B1511)))</formula>
    </cfRule>
  </conditionalFormatting>
  <conditionalFormatting sqref="B1586">
    <cfRule type="containsText" dxfId="151" priority="150" operator="containsText" text="Dummy">
      <formula>NOT(ISERROR(SEARCH("Dummy",B1586)))</formula>
    </cfRule>
  </conditionalFormatting>
  <conditionalFormatting sqref="B1697">
    <cfRule type="containsText" dxfId="150" priority="149" operator="containsText" text="Dummy">
      <formula>NOT(ISERROR(SEARCH("Dummy",B1697)))</formula>
    </cfRule>
  </conditionalFormatting>
  <conditionalFormatting sqref="B1305">
    <cfRule type="containsText" dxfId="149" priority="198" operator="containsText" text="Dummy">
      <formula>NOT(ISERROR(SEARCH("Dummy",B1305)))</formula>
    </cfRule>
  </conditionalFormatting>
  <conditionalFormatting sqref="B1734">
    <cfRule type="containsText" dxfId="148" priority="148" operator="containsText" text="Dummy">
      <formula>NOT(ISERROR(SEARCH("Dummy",B1734)))</formula>
    </cfRule>
  </conditionalFormatting>
  <conditionalFormatting sqref="B1353">
    <cfRule type="containsText" dxfId="147" priority="197" operator="containsText" text="Dummy">
      <formula>NOT(ISERROR(SEARCH("Dummy",B1353)))</formula>
    </cfRule>
  </conditionalFormatting>
  <conditionalFormatting sqref="B811">
    <cfRule type="containsText" dxfId="146" priority="207" operator="containsText" text="Dummy">
      <formula>NOT(ISERROR(SEARCH("Dummy",B811)))</formula>
    </cfRule>
  </conditionalFormatting>
  <conditionalFormatting sqref="B848">
    <cfRule type="containsText" dxfId="145" priority="206" operator="containsText" text="Dummy">
      <formula>NOT(ISERROR(SEARCH("Dummy",B848)))</formula>
    </cfRule>
  </conditionalFormatting>
  <conditionalFormatting sqref="B886">
    <cfRule type="containsText" dxfId="144" priority="205" operator="containsText" text="Dummy">
      <formula>NOT(ISERROR(SEARCH("Dummy",B886)))</formula>
    </cfRule>
  </conditionalFormatting>
  <conditionalFormatting sqref="B997">
    <cfRule type="containsText" dxfId="143" priority="204" operator="containsText" text="Dummy">
      <formula>NOT(ISERROR(SEARCH("Dummy",B997)))</formula>
    </cfRule>
  </conditionalFormatting>
  <conditionalFormatting sqref="B1034">
    <cfRule type="containsText" dxfId="142" priority="203" operator="containsText" text="Dummy">
      <formula>NOT(ISERROR(SEARCH("Dummy",B1034)))</formula>
    </cfRule>
  </conditionalFormatting>
  <conditionalFormatting sqref="B1082">
    <cfRule type="containsText" dxfId="141" priority="202" operator="containsText" text="Dummy">
      <formula>NOT(ISERROR(SEARCH("Dummy",B1082)))</formula>
    </cfRule>
  </conditionalFormatting>
  <conditionalFormatting sqref="B1119">
    <cfRule type="containsText" dxfId="140" priority="201" operator="containsText" text="Dummy">
      <formula>NOT(ISERROR(SEARCH("Dummy",B1119)))</formula>
    </cfRule>
  </conditionalFormatting>
  <conditionalFormatting sqref="B1157">
    <cfRule type="containsText" dxfId="139" priority="200" operator="containsText" text="Dummy">
      <formula>NOT(ISERROR(SEARCH("Dummy",B1157)))</formula>
    </cfRule>
  </conditionalFormatting>
  <conditionalFormatting sqref="B1268">
    <cfRule type="containsText" dxfId="138" priority="199" operator="containsText" text="Dummy">
      <formula>NOT(ISERROR(SEARCH("Dummy",B1268)))</formula>
    </cfRule>
  </conditionalFormatting>
  <conditionalFormatting sqref="B1860">
    <cfRule type="containsText" dxfId="137" priority="195" operator="containsText" text="Dummy">
      <formula>NOT(ISERROR(SEARCH("Dummy",B1860)))</formula>
    </cfRule>
  </conditionalFormatting>
  <conditionalFormatting sqref="B2056">
    <cfRule type="containsText" dxfId="136" priority="194" operator="containsText" text="Dummy">
      <formula>NOT(ISERROR(SEARCH("Dummy",B2056)))</formula>
    </cfRule>
  </conditionalFormatting>
  <conditionalFormatting sqref="B2060">
    <cfRule type="containsText" dxfId="135" priority="193" operator="containsText" text="Dummy">
      <formula>NOT(ISERROR(SEARCH("Dummy",B2060)))</formula>
    </cfRule>
  </conditionalFormatting>
  <conditionalFormatting sqref="B2093">
    <cfRule type="containsText" dxfId="134" priority="184" operator="containsText" text="Dummy">
      <formula>NOT(ISERROR(SEARCH("Dummy",B2093)))</formula>
    </cfRule>
  </conditionalFormatting>
  <conditionalFormatting sqref="B2098">
    <cfRule type="containsText" dxfId="133" priority="189" operator="containsText" text="Dummy">
      <formula>NOT(ISERROR(SEARCH("Dummy",B2098)))</formula>
    </cfRule>
  </conditionalFormatting>
  <conditionalFormatting sqref="B2100">
    <cfRule type="containsText" dxfId="132" priority="191" operator="containsText" text="Dummy">
      <formula>NOT(ISERROR(SEARCH("Dummy",B2100)))</formula>
    </cfRule>
  </conditionalFormatting>
  <conditionalFormatting sqref="B2092">
    <cfRule type="containsText" dxfId="131" priority="183" operator="containsText" text="Dummy">
      <formula>NOT(ISERROR(SEARCH("Dummy",B2092)))</formula>
    </cfRule>
  </conditionalFormatting>
  <conditionalFormatting sqref="B2099">
    <cfRule type="containsText" dxfId="130" priority="190" operator="containsText" text="Dummy">
      <formula>NOT(ISERROR(SEARCH("Dummy",B2099)))</formula>
    </cfRule>
  </conditionalFormatting>
  <conditionalFormatting sqref="B2097">
    <cfRule type="containsText" dxfId="129" priority="188" operator="containsText" text="Dummy">
      <formula>NOT(ISERROR(SEARCH("Dummy",B2097)))</formula>
    </cfRule>
  </conditionalFormatting>
  <conditionalFormatting sqref="B2096">
    <cfRule type="containsText" dxfId="128" priority="187" operator="containsText" text="Dummy">
      <formula>NOT(ISERROR(SEARCH("Dummy",B2096)))</formula>
    </cfRule>
  </conditionalFormatting>
  <conditionalFormatting sqref="B2094">
    <cfRule type="containsText" dxfId="127" priority="185" operator="containsText" text="Dummy">
      <formula>NOT(ISERROR(SEARCH("Dummy",B2094)))</formula>
    </cfRule>
  </conditionalFormatting>
  <conditionalFormatting sqref="B2095">
    <cfRule type="containsText" dxfId="126" priority="186" operator="containsText" text="Dummy">
      <formula>NOT(ISERROR(SEARCH("Dummy",B2095)))</formula>
    </cfRule>
  </conditionalFormatting>
  <conditionalFormatting sqref="B2080">
    <cfRule type="containsText" dxfId="125" priority="171" operator="containsText" text="Dummy">
      <formula>NOT(ISERROR(SEARCH("Dummy",B2080)))</formula>
    </cfRule>
  </conditionalFormatting>
  <conditionalFormatting sqref="B2091">
    <cfRule type="containsText" dxfId="124" priority="182" operator="containsText" text="Dummy">
      <formula>NOT(ISERROR(SEARCH("Dummy",B2091)))</formula>
    </cfRule>
  </conditionalFormatting>
  <conditionalFormatting sqref="B2090">
    <cfRule type="containsText" dxfId="123" priority="181" operator="containsText" text="Dummy">
      <formula>NOT(ISERROR(SEARCH("Dummy",B2090)))</formula>
    </cfRule>
  </conditionalFormatting>
  <conditionalFormatting sqref="B2088">
    <cfRule type="containsText" dxfId="122" priority="179" operator="containsText" text="Dummy">
      <formula>NOT(ISERROR(SEARCH("Dummy",B2088)))</formula>
    </cfRule>
  </conditionalFormatting>
  <conditionalFormatting sqref="B2089">
    <cfRule type="containsText" dxfId="121" priority="180" operator="containsText" text="Dummy">
      <formula>NOT(ISERROR(SEARCH("Dummy",B2089)))</formula>
    </cfRule>
  </conditionalFormatting>
  <conditionalFormatting sqref="B2797">
    <cfRule type="containsText" dxfId="120" priority="133" operator="containsText" text="Dummy">
      <formula>NOT(ISERROR(SEARCH("Dummy",B2797)))</formula>
    </cfRule>
  </conditionalFormatting>
  <conditionalFormatting sqref="B2085">
    <cfRule type="containsText" dxfId="119" priority="176" operator="containsText" text="Dummy">
      <formula>NOT(ISERROR(SEARCH("Dummy",B2085)))</formula>
    </cfRule>
  </conditionalFormatting>
  <conditionalFormatting sqref="B2084">
    <cfRule type="containsText" dxfId="118" priority="175" operator="containsText" text="Dummy">
      <formula>NOT(ISERROR(SEARCH("Dummy",B2084)))</formula>
    </cfRule>
  </conditionalFormatting>
  <conditionalFormatting sqref="B2082">
    <cfRule type="containsText" dxfId="117" priority="173" operator="containsText" text="Dummy">
      <formula>NOT(ISERROR(SEARCH("Dummy",B2082)))</formula>
    </cfRule>
  </conditionalFormatting>
  <conditionalFormatting sqref="B2083">
    <cfRule type="containsText" dxfId="116" priority="174" operator="containsText" text="Dummy">
      <formula>NOT(ISERROR(SEARCH("Dummy",B2083)))</formula>
    </cfRule>
  </conditionalFormatting>
  <conditionalFormatting sqref="B2081">
    <cfRule type="containsText" dxfId="115" priority="172" operator="containsText" text="Dummy">
      <formula>NOT(ISERROR(SEARCH("Dummy",B2081)))</formula>
    </cfRule>
  </conditionalFormatting>
  <conditionalFormatting sqref="B2705">
    <cfRule type="containsText" dxfId="114" priority="88" operator="containsText" text="Dummy">
      <formula>NOT(ISERROR(SEARCH("Dummy",B2705)))</formula>
    </cfRule>
  </conditionalFormatting>
  <conditionalFormatting sqref="B2079">
    <cfRule type="containsText" dxfId="113" priority="170" operator="containsText" text="Dummy">
      <formula>NOT(ISERROR(SEARCH("Dummy",B2079)))</formula>
    </cfRule>
  </conditionalFormatting>
  <conditionalFormatting sqref="B2078">
    <cfRule type="containsText" dxfId="112" priority="169" operator="containsText" text="Dummy">
      <formula>NOT(ISERROR(SEARCH("Dummy",B2078)))</formula>
    </cfRule>
  </conditionalFormatting>
  <conditionalFormatting sqref="B2076">
    <cfRule type="containsText" dxfId="111" priority="167" operator="containsText" text="Dummy">
      <formula>NOT(ISERROR(SEARCH("Dummy",B2076)))</formula>
    </cfRule>
  </conditionalFormatting>
  <conditionalFormatting sqref="B2077">
    <cfRule type="containsText" dxfId="110" priority="168" operator="containsText" text="Dummy">
      <formula>NOT(ISERROR(SEARCH("Dummy",B2077)))</formula>
    </cfRule>
  </conditionalFormatting>
  <conditionalFormatting sqref="B2800">
    <cfRule type="containsText" dxfId="109" priority="136" operator="containsText" text="Dummy">
      <formula>NOT(ISERROR(SEARCH("Dummy",B2800)))</formula>
    </cfRule>
  </conditionalFormatting>
  <conditionalFormatting sqref="B2482">
    <cfRule type="containsText" dxfId="108" priority="92" operator="containsText" text="Dummy">
      <formula>NOT(ISERROR(SEARCH("Dummy",B2482)))</formula>
    </cfRule>
  </conditionalFormatting>
  <conditionalFormatting sqref="B2557">
    <cfRule type="containsText" dxfId="107" priority="90" operator="containsText" text="Dummy">
      <formula>NOT(ISERROR(SEARCH("Dummy",B2557)))</formula>
    </cfRule>
  </conditionalFormatting>
  <conditionalFormatting sqref="B2519">
    <cfRule type="containsText" dxfId="106" priority="91" operator="containsText" text="Dummy">
      <formula>NOT(ISERROR(SEARCH("Dummy",B2519)))</formula>
    </cfRule>
  </conditionalFormatting>
  <conditionalFormatting sqref="B2668">
    <cfRule type="containsText" dxfId="105" priority="89" operator="containsText" text="Dummy">
      <formula>NOT(ISERROR(SEARCH("Dummy",B2668)))</formula>
    </cfRule>
  </conditionalFormatting>
  <conditionalFormatting sqref="B2753">
    <cfRule type="containsText" dxfId="104" priority="87" operator="containsText" text="Dummy">
      <formula>NOT(ISERROR(SEARCH("Dummy",B2753)))</formula>
    </cfRule>
  </conditionalFormatting>
  <conditionalFormatting sqref="B1968">
    <cfRule type="containsText" dxfId="103" priority="144" operator="containsText" text="Dummy">
      <formula>NOT(ISERROR(SEARCH("Dummy",B1968)))</formula>
    </cfRule>
  </conditionalFormatting>
  <conditionalFormatting sqref="B2005">
    <cfRule type="containsText" dxfId="102" priority="143" operator="containsText" text="Dummy">
      <formula>NOT(ISERROR(SEARCH("Dummy",B2005)))</formula>
    </cfRule>
  </conditionalFormatting>
  <conditionalFormatting sqref="B2053">
    <cfRule type="containsText" dxfId="101" priority="142" operator="containsText" text="Dummy">
      <formula>NOT(ISERROR(SEARCH("Dummy",B2053)))</formula>
    </cfRule>
  </conditionalFormatting>
  <conditionalFormatting sqref="B2561:B2667 B2757:B2759 B2102:B2210 B2801 B2212:B2247 B2249:B2285 B2287:B2396 B2398:B2433 B2435:B2481 B2483:B2518 B2520:B2556 B2558:B2559 B2669:B2704 B2706:B2752 B2754:B2755">
    <cfRule type="containsText" dxfId="100" priority="141" operator="containsText" text="Dummy">
      <formula>NOT(ISERROR(SEARCH("Dummy",B2102)))</formula>
    </cfRule>
  </conditionalFormatting>
  <conditionalFormatting sqref="B2560">
    <cfRule type="containsText" dxfId="99" priority="140" operator="containsText" text="Dummy">
      <formula>NOT(ISERROR(SEARCH("Dummy",B2560)))</formula>
    </cfRule>
  </conditionalFormatting>
  <conditionalFormatting sqref="B2756">
    <cfRule type="containsText" dxfId="98" priority="139" operator="containsText" text="Dummy">
      <formula>NOT(ISERROR(SEARCH("Dummy",B2756)))</formula>
    </cfRule>
  </conditionalFormatting>
  <conditionalFormatting sqref="B2760">
    <cfRule type="containsText" dxfId="97" priority="138" operator="containsText" text="Dummy">
      <formula>NOT(ISERROR(SEARCH("Dummy",B2760)))</formula>
    </cfRule>
  </conditionalFormatting>
  <conditionalFormatting sqref="B2798">
    <cfRule type="containsText" dxfId="96" priority="134" operator="containsText" text="Dummy">
      <formula>NOT(ISERROR(SEARCH("Dummy",B2798)))</formula>
    </cfRule>
  </conditionalFormatting>
  <conditionalFormatting sqref="B2792">
    <cfRule type="containsText" dxfId="95" priority="128" operator="containsText" text="Dummy">
      <formula>NOT(ISERROR(SEARCH("Dummy",B2792)))</formula>
    </cfRule>
  </conditionalFormatting>
  <conditionalFormatting sqref="B2799">
    <cfRule type="containsText" dxfId="94" priority="135" operator="containsText" text="Dummy">
      <formula>NOT(ISERROR(SEARCH("Dummy",B2799)))</formula>
    </cfRule>
  </conditionalFormatting>
  <conditionalFormatting sqref="B2786">
    <cfRule type="containsText" dxfId="93" priority="122" operator="containsText" text="Dummy">
      <formula>NOT(ISERROR(SEARCH("Dummy",B2786)))</formula>
    </cfRule>
  </conditionalFormatting>
  <conditionalFormatting sqref="B2796">
    <cfRule type="containsText" dxfId="92" priority="132" operator="containsText" text="Dummy">
      <formula>NOT(ISERROR(SEARCH("Dummy",B2796)))</formula>
    </cfRule>
  </conditionalFormatting>
  <conditionalFormatting sqref="B2794">
    <cfRule type="containsText" dxfId="91" priority="130" operator="containsText" text="Dummy">
      <formula>NOT(ISERROR(SEARCH("Dummy",B2794)))</formula>
    </cfRule>
  </conditionalFormatting>
  <conditionalFormatting sqref="B2795">
    <cfRule type="containsText" dxfId="90" priority="131" operator="containsText" text="Dummy">
      <formula>NOT(ISERROR(SEARCH("Dummy",B2795)))</formula>
    </cfRule>
  </conditionalFormatting>
  <conditionalFormatting sqref="B2793">
    <cfRule type="containsText" dxfId="89" priority="129" operator="containsText" text="Dummy">
      <formula>NOT(ISERROR(SEARCH("Dummy",B2793)))</formula>
    </cfRule>
  </conditionalFormatting>
  <conditionalFormatting sqref="B2780">
    <cfRule type="containsText" dxfId="88" priority="116" operator="containsText" text="Dummy">
      <formula>NOT(ISERROR(SEARCH("Dummy",B2780)))</formula>
    </cfRule>
  </conditionalFormatting>
  <conditionalFormatting sqref="B2791">
    <cfRule type="containsText" dxfId="87" priority="127" operator="containsText" text="Dummy">
      <formula>NOT(ISERROR(SEARCH("Dummy",B2791)))</formula>
    </cfRule>
  </conditionalFormatting>
  <conditionalFormatting sqref="B2790">
    <cfRule type="containsText" dxfId="86" priority="126" operator="containsText" text="Dummy">
      <formula>NOT(ISERROR(SEARCH("Dummy",B2790)))</formula>
    </cfRule>
  </conditionalFormatting>
  <conditionalFormatting sqref="B2788">
    <cfRule type="containsText" dxfId="85" priority="124" operator="containsText" text="Dummy">
      <formula>NOT(ISERROR(SEARCH("Dummy",B2788)))</formula>
    </cfRule>
  </conditionalFormatting>
  <conditionalFormatting sqref="B2789">
    <cfRule type="containsText" dxfId="84" priority="125" operator="containsText" text="Dummy">
      <formula>NOT(ISERROR(SEARCH("Dummy",B2789)))</formula>
    </cfRule>
  </conditionalFormatting>
  <conditionalFormatting sqref="B2787">
    <cfRule type="containsText" dxfId="83" priority="123" operator="containsText" text="Dummy">
      <formula>NOT(ISERROR(SEARCH("Dummy",B2787)))</formula>
    </cfRule>
  </conditionalFormatting>
  <conditionalFormatting sqref="B2248">
    <cfRule type="containsText" dxfId="82" priority="96" operator="containsText" text="Dummy">
      <formula>NOT(ISERROR(SEARCH("Dummy",B2248)))</formula>
    </cfRule>
  </conditionalFormatting>
  <conditionalFormatting sqref="B2785">
    <cfRule type="containsText" dxfId="81" priority="121" operator="containsText" text="Dummy">
      <formula>NOT(ISERROR(SEARCH("Dummy",B2785)))</formula>
    </cfRule>
  </conditionalFormatting>
  <conditionalFormatting sqref="B2784">
    <cfRule type="containsText" dxfId="80" priority="120" operator="containsText" text="Dummy">
      <formula>NOT(ISERROR(SEARCH("Dummy",B2784)))</formula>
    </cfRule>
  </conditionalFormatting>
  <conditionalFormatting sqref="B2782">
    <cfRule type="containsText" dxfId="79" priority="118" operator="containsText" text="Dummy">
      <formula>NOT(ISERROR(SEARCH("Dummy",B2782)))</formula>
    </cfRule>
  </conditionalFormatting>
  <conditionalFormatting sqref="B2783">
    <cfRule type="containsText" dxfId="78" priority="119" operator="containsText" text="Dummy">
      <formula>NOT(ISERROR(SEARCH("Dummy",B2783)))</formula>
    </cfRule>
  </conditionalFormatting>
  <conditionalFormatting sqref="B2781">
    <cfRule type="containsText" dxfId="77" priority="117" operator="containsText" text="Dummy">
      <formula>NOT(ISERROR(SEARCH("Dummy",B2781)))</formula>
    </cfRule>
  </conditionalFormatting>
  <conditionalFormatting sqref="B2779">
    <cfRule type="containsText" dxfId="76" priority="115" operator="containsText" text="Dummy">
      <formula>NOT(ISERROR(SEARCH("Dummy",B2779)))</formula>
    </cfRule>
  </conditionalFormatting>
  <conditionalFormatting sqref="B2778">
    <cfRule type="containsText" dxfId="75" priority="114" operator="containsText" text="Dummy">
      <formula>NOT(ISERROR(SEARCH("Dummy",B2778)))</formula>
    </cfRule>
  </conditionalFormatting>
  <conditionalFormatting sqref="B2776">
    <cfRule type="containsText" dxfId="74" priority="112" operator="containsText" text="Dummy">
      <formula>NOT(ISERROR(SEARCH("Dummy",B2776)))</formula>
    </cfRule>
  </conditionalFormatting>
  <conditionalFormatting sqref="B2777">
    <cfRule type="containsText" dxfId="73" priority="113" operator="containsText" text="Dummy">
      <formula>NOT(ISERROR(SEARCH("Dummy",B2777)))</formula>
    </cfRule>
  </conditionalFormatting>
  <conditionalFormatting sqref="B2397">
    <cfRule type="containsText" dxfId="72" priority="94" operator="containsText" text="Dummy">
      <formula>NOT(ISERROR(SEARCH("Dummy",B2397)))</formula>
    </cfRule>
  </conditionalFormatting>
  <conditionalFormatting sqref="B2286">
    <cfRule type="containsText" dxfId="71" priority="95" operator="containsText" text="Dummy">
      <formula>NOT(ISERROR(SEARCH("Dummy",B2286)))</formula>
    </cfRule>
  </conditionalFormatting>
  <conditionalFormatting sqref="B2434">
    <cfRule type="containsText" dxfId="70" priority="93" operator="containsText" text="Dummy">
      <formula>NOT(ISERROR(SEARCH("Dummy",B2434)))</formula>
    </cfRule>
  </conditionalFormatting>
  <conditionalFormatting sqref="B2211">
    <cfRule type="containsText" dxfId="69" priority="97" operator="containsText" text="Dummy">
      <formula>NOT(ISERROR(SEARCH("Dummy",B2211)))</formula>
    </cfRule>
  </conditionalFormatting>
  <conditionalFormatting sqref="B1371">
    <cfRule type="containsText" dxfId="68" priority="54" operator="containsText" text="Dummy">
      <formula>NOT(ISERROR(SEARCH("Dummy",B1371)))</formula>
    </cfRule>
  </conditionalFormatting>
  <conditionalFormatting sqref="B669">
    <cfRule type="containsText" dxfId="67" priority="58" operator="containsText" text="Dummy">
      <formula>NOT(ISERROR(SEARCH("Dummy",B669)))</formula>
    </cfRule>
  </conditionalFormatting>
  <conditionalFormatting sqref="B1373">
    <cfRule type="containsText" dxfId="66" priority="56" operator="containsText" text="Dummy">
      <formula>NOT(ISERROR(SEARCH("Dummy",B1373)))</formula>
    </cfRule>
  </conditionalFormatting>
  <conditionalFormatting sqref="B1374">
    <cfRule type="containsText" dxfId="65" priority="57" operator="containsText" text="Dummy">
      <formula>NOT(ISERROR(SEARCH("Dummy",B1374)))</formula>
    </cfRule>
  </conditionalFormatting>
  <conditionalFormatting sqref="B1372">
    <cfRule type="containsText" dxfId="64" priority="55" operator="containsText" text="Dummy">
      <formula>NOT(ISERROR(SEARCH("Dummy",B1372)))</formula>
    </cfRule>
  </conditionalFormatting>
  <conditionalFormatting sqref="B1370">
    <cfRule type="containsText" dxfId="63" priority="53" operator="containsText" text="Dummy">
      <formula>NOT(ISERROR(SEARCH("Dummy",B1370)))</formula>
    </cfRule>
  </conditionalFormatting>
  <conditionalFormatting sqref="B1368">
    <cfRule type="containsText" dxfId="62" priority="52" operator="containsText" text="Dummy">
      <formula>NOT(ISERROR(SEARCH("Dummy",B1368)))</formula>
    </cfRule>
  </conditionalFormatting>
  <conditionalFormatting sqref="B1367">
    <cfRule type="containsText" dxfId="61" priority="51" operator="containsText" text="Dummy">
      <formula>NOT(ISERROR(SEARCH("Dummy",B1367)))</formula>
    </cfRule>
  </conditionalFormatting>
  <conditionalFormatting sqref="B2071">
    <cfRule type="containsText" dxfId="60" priority="32" operator="containsText" text="Dummy">
      <formula>NOT(ISERROR(SEARCH("Dummy",B2071)))</formula>
    </cfRule>
  </conditionalFormatting>
  <conditionalFormatting sqref="B2066">
    <cfRule type="containsText" dxfId="59" priority="36" operator="containsText" text="Dummy">
      <formula>NOT(ISERROR(SEARCH("Dummy",B2066)))</formula>
    </cfRule>
  </conditionalFormatting>
  <conditionalFormatting sqref="B2073">
    <cfRule type="containsText" dxfId="58" priority="34" operator="containsText" text="Dummy">
      <formula>NOT(ISERROR(SEARCH("Dummy",B2073)))</formula>
    </cfRule>
  </conditionalFormatting>
  <conditionalFormatting sqref="B2065">
    <cfRule type="containsText" dxfId="57" priority="35" operator="containsText" text="Dummy">
      <formula>NOT(ISERROR(SEARCH("Dummy",B2065)))</formula>
    </cfRule>
  </conditionalFormatting>
  <conditionalFormatting sqref="B2072">
    <cfRule type="containsText" dxfId="56" priority="33" operator="containsText" text="Dummy">
      <formula>NOT(ISERROR(SEARCH("Dummy",B2072)))</formula>
    </cfRule>
  </conditionalFormatting>
  <conditionalFormatting sqref="B2070">
    <cfRule type="containsText" dxfId="55" priority="31" operator="containsText" text="Dummy">
      <formula>NOT(ISERROR(SEARCH("Dummy",B2070)))</formula>
    </cfRule>
  </conditionalFormatting>
  <conditionalFormatting sqref="B2069">
    <cfRule type="containsText" dxfId="54" priority="30" operator="containsText" text="Dummy">
      <formula>NOT(ISERROR(SEARCH("Dummy",B2069)))</formula>
    </cfRule>
  </conditionalFormatting>
  <conditionalFormatting sqref="B2774">
    <cfRule type="containsText" dxfId="53" priority="29" operator="containsText" text="Dummy">
      <formula>NOT(ISERROR(SEARCH("Dummy",B2774)))</formula>
    </cfRule>
  </conditionalFormatting>
  <conditionalFormatting sqref="B668">
    <cfRule type="containsText" dxfId="52" priority="66" operator="containsText" text="Dummy">
      <formula>NOT(ISERROR(SEARCH("Dummy",B668)))</formula>
    </cfRule>
  </conditionalFormatting>
  <conditionalFormatting sqref="B672">
    <cfRule type="containsText" dxfId="51" priority="70" operator="containsText" text="Dummy">
      <formula>NOT(ISERROR(SEARCH("Dummy",B672)))</formula>
    </cfRule>
  </conditionalFormatting>
  <conditionalFormatting sqref="B670">
    <cfRule type="containsText" dxfId="50" priority="68" operator="containsText" text="Dummy">
      <formula>NOT(ISERROR(SEARCH("Dummy",B670)))</formula>
    </cfRule>
  </conditionalFormatting>
  <conditionalFormatting sqref="B671">
    <cfRule type="containsText" dxfId="49" priority="69" operator="containsText" text="Dummy">
      <formula>NOT(ISERROR(SEARCH("Dummy",B671)))</formula>
    </cfRule>
  </conditionalFormatting>
  <conditionalFormatting sqref="B2768">
    <cfRule type="containsText" dxfId="48" priority="24" operator="containsText" text="Dummy">
      <formula>NOT(ISERROR(SEARCH("Dummy",B2768)))</formula>
    </cfRule>
  </conditionalFormatting>
  <conditionalFormatting sqref="B667">
    <cfRule type="containsText" dxfId="47" priority="65" operator="containsText" text="Dummy">
      <formula>NOT(ISERROR(SEARCH("Dummy",B667)))</formula>
    </cfRule>
  </conditionalFormatting>
  <conditionalFormatting sqref="B666">
    <cfRule type="containsText" dxfId="46" priority="64" operator="containsText" text="Dummy">
      <formula>NOT(ISERROR(SEARCH("Dummy",B666)))</formula>
    </cfRule>
  </conditionalFormatting>
  <conditionalFormatting sqref="B665">
    <cfRule type="containsText" dxfId="45" priority="63" operator="containsText" text="Dummy">
      <formula>NOT(ISERROR(SEARCH("Dummy",B665)))</formula>
    </cfRule>
  </conditionalFormatting>
  <conditionalFormatting sqref="B673">
    <cfRule type="containsText" dxfId="44" priority="62" operator="containsText" text="Dummy">
      <formula>NOT(ISERROR(SEARCH("Dummy",B673)))</formula>
    </cfRule>
  </conditionalFormatting>
  <conditionalFormatting sqref="B671">
    <cfRule type="containsText" dxfId="43" priority="60" operator="containsText" text="Dummy">
      <formula>NOT(ISERROR(SEARCH("Dummy",B671)))</formula>
    </cfRule>
  </conditionalFormatting>
  <conditionalFormatting sqref="B672">
    <cfRule type="containsText" dxfId="42" priority="61" operator="containsText" text="Dummy">
      <formula>NOT(ISERROR(SEARCH("Dummy",B672)))</formula>
    </cfRule>
  </conditionalFormatting>
  <conditionalFormatting sqref="B670">
    <cfRule type="containsText" dxfId="41" priority="59" operator="containsText" text="Dummy">
      <formula>NOT(ISERROR(SEARCH("Dummy",B670)))</formula>
    </cfRule>
  </conditionalFormatting>
  <conditionalFormatting sqref="B1366">
    <cfRule type="containsText" dxfId="40" priority="50" operator="containsText" text="Dummy">
      <formula>NOT(ISERROR(SEARCH("Dummy",B1366)))</formula>
    </cfRule>
  </conditionalFormatting>
  <conditionalFormatting sqref="B1365">
    <cfRule type="containsText" dxfId="39" priority="49" operator="containsText" text="Dummy">
      <formula>NOT(ISERROR(SEARCH("Dummy",B1365)))</formula>
    </cfRule>
  </conditionalFormatting>
  <conditionalFormatting sqref="B1373">
    <cfRule type="containsText" dxfId="38" priority="48" operator="containsText" text="Dummy">
      <formula>NOT(ISERROR(SEARCH("Dummy",B1373)))</formula>
    </cfRule>
  </conditionalFormatting>
  <conditionalFormatting sqref="B1371">
    <cfRule type="containsText" dxfId="37" priority="46" operator="containsText" text="Dummy">
      <formula>NOT(ISERROR(SEARCH("Dummy",B1371)))</formula>
    </cfRule>
  </conditionalFormatting>
  <conditionalFormatting sqref="B1372">
    <cfRule type="containsText" dxfId="36" priority="47" operator="containsText" text="Dummy">
      <formula>NOT(ISERROR(SEARCH("Dummy",B1372)))</formula>
    </cfRule>
  </conditionalFormatting>
  <conditionalFormatting sqref="B1370">
    <cfRule type="containsText" dxfId="35" priority="45" operator="containsText" text="Dummy">
      <formula>NOT(ISERROR(SEARCH("Dummy",B1370)))</formula>
    </cfRule>
  </conditionalFormatting>
  <conditionalFormatting sqref="B1369">
    <cfRule type="containsText" dxfId="34" priority="44" operator="containsText" text="Dummy">
      <formula>NOT(ISERROR(SEARCH("Dummy",B1369)))</formula>
    </cfRule>
  </conditionalFormatting>
  <conditionalFormatting sqref="B2074">
    <cfRule type="containsText" dxfId="33" priority="43" operator="containsText" text="Dummy">
      <formula>NOT(ISERROR(SEARCH("Dummy",B2074)))</formula>
    </cfRule>
  </conditionalFormatting>
  <conditionalFormatting sqref="B2073">
    <cfRule type="containsText" dxfId="32" priority="42" operator="containsText" text="Dummy">
      <formula>NOT(ISERROR(SEARCH("Dummy",B2073)))</formula>
    </cfRule>
  </conditionalFormatting>
  <conditionalFormatting sqref="B2068">
    <cfRule type="containsText" dxfId="31" priority="38" operator="containsText" text="Dummy">
      <formula>NOT(ISERROR(SEARCH("Dummy",B2068)))</formula>
    </cfRule>
  </conditionalFormatting>
  <conditionalFormatting sqref="B2072">
    <cfRule type="containsText" dxfId="30" priority="41" operator="containsText" text="Dummy">
      <formula>NOT(ISERROR(SEARCH("Dummy",B2072)))</formula>
    </cfRule>
  </conditionalFormatting>
  <conditionalFormatting sqref="B2070">
    <cfRule type="containsText" dxfId="29" priority="39" operator="containsText" text="Dummy">
      <formula>NOT(ISERROR(SEARCH("Dummy",B2070)))</formula>
    </cfRule>
  </conditionalFormatting>
  <conditionalFormatting sqref="B2071">
    <cfRule type="containsText" dxfId="28" priority="40" operator="containsText" text="Dummy">
      <formula>NOT(ISERROR(SEARCH("Dummy",B2071)))</formula>
    </cfRule>
  </conditionalFormatting>
  <conditionalFormatting sqref="B2067">
    <cfRule type="containsText" dxfId="27" priority="37" operator="containsText" text="Dummy">
      <formula>NOT(ISERROR(SEARCH("Dummy",B2067)))</formula>
    </cfRule>
  </conditionalFormatting>
  <conditionalFormatting sqref="B2773">
    <cfRule type="containsText" dxfId="26" priority="28" operator="containsText" text="Dummy">
      <formula>NOT(ISERROR(SEARCH("Dummy",B2773)))</formula>
    </cfRule>
  </conditionalFormatting>
  <conditionalFormatting sqref="B2772">
    <cfRule type="containsText" dxfId="25" priority="27" operator="containsText" text="Dummy">
      <formula>NOT(ISERROR(SEARCH("Dummy",B2772)))</formula>
    </cfRule>
  </conditionalFormatting>
  <conditionalFormatting sqref="B2770">
    <cfRule type="containsText" dxfId="24" priority="25" operator="containsText" text="Dummy">
      <formula>NOT(ISERROR(SEARCH("Dummy",B2770)))</formula>
    </cfRule>
  </conditionalFormatting>
  <conditionalFormatting sqref="B2771">
    <cfRule type="containsText" dxfId="23" priority="26" operator="containsText" text="Dummy">
      <formula>NOT(ISERROR(SEARCH("Dummy",B2771)))</formula>
    </cfRule>
  </conditionalFormatting>
  <conditionalFormatting sqref="B2767">
    <cfRule type="containsText" dxfId="22" priority="23" operator="containsText" text="Dummy">
      <formula>NOT(ISERROR(SEARCH("Dummy",B2767)))</formula>
    </cfRule>
  </conditionalFormatting>
  <conditionalFormatting sqref="B2766">
    <cfRule type="containsText" dxfId="21" priority="22" operator="containsText" text="Dummy">
      <formula>NOT(ISERROR(SEARCH("Dummy",B2766)))</formula>
    </cfRule>
  </conditionalFormatting>
  <conditionalFormatting sqref="B2765">
    <cfRule type="containsText" dxfId="20" priority="21" operator="containsText" text="Dummy">
      <formula>NOT(ISERROR(SEARCH("Dummy",B2765)))</formula>
    </cfRule>
  </conditionalFormatting>
  <conditionalFormatting sqref="B2773">
    <cfRule type="containsText" dxfId="19" priority="20" operator="containsText" text="Dummy">
      <formula>NOT(ISERROR(SEARCH("Dummy",B2773)))</formula>
    </cfRule>
  </conditionalFormatting>
  <conditionalFormatting sqref="B2771">
    <cfRule type="containsText" dxfId="18" priority="18" operator="containsText" text="Dummy">
      <formula>NOT(ISERROR(SEARCH("Dummy",B2771)))</formula>
    </cfRule>
  </conditionalFormatting>
  <conditionalFormatting sqref="B2772">
    <cfRule type="containsText" dxfId="17" priority="19" operator="containsText" text="Dummy">
      <formula>NOT(ISERROR(SEARCH("Dummy",B2772)))</formula>
    </cfRule>
  </conditionalFormatting>
  <conditionalFormatting sqref="B2770">
    <cfRule type="containsText" dxfId="16" priority="17" operator="containsText" text="Dummy">
      <formula>NOT(ISERROR(SEARCH("Dummy",B2770)))</formula>
    </cfRule>
  </conditionalFormatting>
  <conditionalFormatting sqref="B2769">
    <cfRule type="containsText" dxfId="15" priority="16" operator="containsText" text="Dummy">
      <formula>NOT(ISERROR(SEARCH("Dummy",B2769)))</formula>
    </cfRule>
  </conditionalFormatting>
  <conditionalFormatting sqref="B2762">
    <cfRule type="containsText" dxfId="14" priority="4" operator="containsText" text="Dummy">
      <formula>NOT(ISERROR(SEARCH("Dummy",B2762)))</formula>
    </cfRule>
  </conditionalFormatting>
  <conditionalFormatting sqref="B1361">
    <cfRule type="containsText" dxfId="13" priority="15" operator="containsText" text="Dummy">
      <formula>NOT(ISERROR(SEARCH("Dummy",B1361)))</formula>
    </cfRule>
  </conditionalFormatting>
  <conditionalFormatting sqref="B1362">
    <cfRule type="containsText" dxfId="12" priority="12" operator="containsText" text="Dummy">
      <formula>NOT(ISERROR(SEARCH("Dummy",B1362)))</formula>
    </cfRule>
  </conditionalFormatting>
  <conditionalFormatting sqref="B1364">
    <cfRule type="containsText" dxfId="11" priority="14" operator="containsText" text="Dummy">
      <formula>NOT(ISERROR(SEARCH("Dummy",B1364)))</formula>
    </cfRule>
  </conditionalFormatting>
  <conditionalFormatting sqref="B1363">
    <cfRule type="containsText" dxfId="10" priority="13" operator="containsText" text="Dummy">
      <formula>NOT(ISERROR(SEARCH("Dummy",B1363)))</formula>
    </cfRule>
  </conditionalFormatting>
  <conditionalFormatting sqref="B2061">
    <cfRule type="containsText" dxfId="9" priority="11" operator="containsText" text="Dummy">
      <formula>NOT(ISERROR(SEARCH("Dummy",B2061)))</formula>
    </cfRule>
  </conditionalFormatting>
  <conditionalFormatting sqref="B2062">
    <cfRule type="containsText" dxfId="8" priority="8" operator="containsText" text="Dummy">
      <formula>NOT(ISERROR(SEARCH("Dummy",B2062)))</formula>
    </cfRule>
  </conditionalFormatting>
  <conditionalFormatting sqref="B2064">
    <cfRule type="containsText" dxfId="7" priority="10" operator="containsText" text="Dummy">
      <formula>NOT(ISERROR(SEARCH("Dummy",B2064)))</formula>
    </cfRule>
  </conditionalFormatting>
  <conditionalFormatting sqref="B2063">
    <cfRule type="containsText" dxfId="6" priority="9" operator="containsText" text="Dummy">
      <formula>NOT(ISERROR(SEARCH("Dummy",B2063)))</formula>
    </cfRule>
  </conditionalFormatting>
  <conditionalFormatting sqref="B2761">
    <cfRule type="containsText" dxfId="5" priority="7" operator="containsText" text="Dummy">
      <formula>NOT(ISERROR(SEARCH("Dummy",B2761)))</formula>
    </cfRule>
  </conditionalFormatting>
  <conditionalFormatting sqref="B2764">
    <cfRule type="containsText" dxfId="4" priority="6" operator="containsText" text="Dummy">
      <formula>NOT(ISERROR(SEARCH("Dummy",B2764)))</formula>
    </cfRule>
  </conditionalFormatting>
  <conditionalFormatting sqref="B2763">
    <cfRule type="containsText" dxfId="3" priority="5" operator="containsText" text="Dummy">
      <formula>NOT(ISERROR(SEARCH("Dummy",B2763)))</formula>
    </cfRule>
  </conditionalFormatting>
  <conditionalFormatting sqref="B1375">
    <cfRule type="containsText" dxfId="2" priority="3" operator="containsText" text="Dummy">
      <formula>NOT(ISERROR(SEARCH("Dummy",B1375)))</formula>
    </cfRule>
  </conditionalFormatting>
  <conditionalFormatting sqref="B2075">
    <cfRule type="containsText" dxfId="1" priority="2" operator="containsText" text="Dummy">
      <formula>NOT(ISERROR(SEARCH("Dummy",B2075)))</formula>
    </cfRule>
  </conditionalFormatting>
  <conditionalFormatting sqref="B2775">
    <cfRule type="containsText" dxfId="0" priority="1" operator="containsText" text="Dummy">
      <formula>NOT(ISERROR(SEARCH("Dummy",B2775)))</formula>
    </cfRule>
  </conditionalFormatting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E32"/>
  <sheetViews>
    <sheetView workbookViewId="0">
      <pane ySplit="1" topLeftCell="A8" activePane="bottomLeft" state="frozen"/>
      <selection pane="bottomLeft" activeCell="E25" sqref="E25"/>
    </sheetView>
  </sheetViews>
  <sheetFormatPr baseColWidth="10" defaultColWidth="8.83203125" defaultRowHeight="20" customHeight="1"/>
  <cols>
    <col min="1" max="1" width="10.83203125" style="10" customWidth="1"/>
    <col min="2" max="4" width="14.83203125" style="16" customWidth="1"/>
    <col min="5" max="5" width="30.83203125" style="16" customWidth="1"/>
    <col min="6" max="16384" width="8.83203125" style="28"/>
  </cols>
  <sheetData>
    <row r="1" spans="1:5" s="27" customFormat="1" ht="40.25" customHeight="1">
      <c r="A1" s="23" t="s">
        <v>26</v>
      </c>
      <c r="B1" s="36" t="s">
        <v>20</v>
      </c>
      <c r="C1" s="36" t="s">
        <v>19</v>
      </c>
      <c r="D1" s="36" t="s">
        <v>24</v>
      </c>
      <c r="E1" s="36" t="s">
        <v>1</v>
      </c>
    </row>
    <row r="2" spans="1:5" ht="20" customHeight="1">
      <c r="A2" s="50">
        <v>0</v>
      </c>
      <c r="B2" s="51" t="s">
        <v>105</v>
      </c>
      <c r="C2" s="51" t="s">
        <v>323</v>
      </c>
      <c r="D2" s="51" t="s">
        <v>300</v>
      </c>
      <c r="E2" s="51" t="s">
        <v>2004</v>
      </c>
    </row>
    <row r="3" spans="1:5" ht="20" customHeight="1">
      <c r="A3" s="42">
        <v>1</v>
      </c>
      <c r="B3" s="43" t="s">
        <v>83</v>
      </c>
      <c r="C3" s="43" t="s">
        <v>323</v>
      </c>
      <c r="D3" s="43" t="s">
        <v>300</v>
      </c>
      <c r="E3" s="43" t="s">
        <v>285</v>
      </c>
    </row>
    <row r="4" spans="1:5" ht="20" customHeight="1">
      <c r="A4" s="42">
        <v>2</v>
      </c>
      <c r="B4" s="43" t="s">
        <v>42</v>
      </c>
      <c r="C4" s="43" t="s">
        <v>325</v>
      </c>
      <c r="D4" s="43" t="s">
        <v>300</v>
      </c>
      <c r="E4" s="43" t="s">
        <v>283</v>
      </c>
    </row>
    <row r="5" spans="1:5" ht="20" customHeight="1">
      <c r="A5" s="42">
        <v>3</v>
      </c>
      <c r="B5" s="43" t="s">
        <v>118</v>
      </c>
      <c r="C5" s="43" t="s">
        <v>323</v>
      </c>
      <c r="D5" s="43" t="s">
        <v>300</v>
      </c>
      <c r="E5" s="43" t="s">
        <v>282</v>
      </c>
    </row>
    <row r="6" spans="1:5" ht="20" customHeight="1">
      <c r="A6" s="42">
        <v>4</v>
      </c>
      <c r="B6" s="43" t="s">
        <v>227</v>
      </c>
      <c r="C6" s="43" t="s">
        <v>323</v>
      </c>
      <c r="D6" s="43" t="s">
        <v>300</v>
      </c>
      <c r="E6" s="43" t="s">
        <v>128</v>
      </c>
    </row>
    <row r="7" spans="1:5" ht="20" customHeight="1">
      <c r="A7" s="42">
        <v>5</v>
      </c>
      <c r="B7" s="43" t="s">
        <v>2067</v>
      </c>
      <c r="C7" s="43" t="s">
        <v>323</v>
      </c>
      <c r="D7" s="43" t="s">
        <v>300</v>
      </c>
      <c r="E7" s="43" t="s">
        <v>2068</v>
      </c>
    </row>
    <row r="8" spans="1:5" ht="20" customHeight="1">
      <c r="A8" s="42">
        <v>6</v>
      </c>
      <c r="B8" s="43" t="s">
        <v>2070</v>
      </c>
      <c r="C8" s="43" t="s">
        <v>323</v>
      </c>
      <c r="D8" s="43" t="s">
        <v>300</v>
      </c>
      <c r="E8" s="43" t="s">
        <v>2069</v>
      </c>
    </row>
    <row r="9" spans="1:5" ht="20" customHeight="1">
      <c r="A9" s="42">
        <v>7</v>
      </c>
      <c r="B9" s="43" t="s">
        <v>130</v>
      </c>
      <c r="C9" s="43" t="s">
        <v>7679</v>
      </c>
      <c r="D9" s="43" t="s">
        <v>300</v>
      </c>
      <c r="E9" s="43" t="s">
        <v>131</v>
      </c>
    </row>
    <row r="10" spans="1:5" ht="20" customHeight="1">
      <c r="A10" s="42">
        <v>8</v>
      </c>
      <c r="B10" s="43" t="s">
        <v>93</v>
      </c>
      <c r="C10" s="43" t="s">
        <v>323</v>
      </c>
      <c r="D10" s="43" t="s">
        <v>300</v>
      </c>
      <c r="E10" s="43" t="s">
        <v>284</v>
      </c>
    </row>
    <row r="11" spans="1:5" ht="20" customHeight="1">
      <c r="A11" s="42">
        <v>9</v>
      </c>
      <c r="B11" s="43" t="s">
        <v>281</v>
      </c>
      <c r="C11" s="43" t="s">
        <v>323</v>
      </c>
      <c r="D11" s="43" t="s">
        <v>300</v>
      </c>
      <c r="E11" s="43" t="s">
        <v>286</v>
      </c>
    </row>
    <row r="12" spans="1:5" ht="20" customHeight="1">
      <c r="A12" s="34">
        <v>10</v>
      </c>
      <c r="B12" s="37" t="s">
        <v>288</v>
      </c>
      <c r="C12" s="37" t="s">
        <v>323</v>
      </c>
      <c r="D12" s="37" t="s">
        <v>300</v>
      </c>
      <c r="E12" s="37" t="s">
        <v>289</v>
      </c>
    </row>
    <row r="13" spans="1:5" ht="20" customHeight="1">
      <c r="A13" s="103">
        <v>11</v>
      </c>
      <c r="B13" s="16" t="s">
        <v>299</v>
      </c>
      <c r="C13" s="16" t="s">
        <v>67</v>
      </c>
      <c r="D13" s="16" t="s">
        <v>300</v>
      </c>
      <c r="E13" s="16" t="s">
        <v>1994</v>
      </c>
    </row>
    <row r="14" spans="1:5" ht="20" customHeight="1">
      <c r="A14" s="103">
        <v>12</v>
      </c>
      <c r="B14" s="16" t="s">
        <v>298</v>
      </c>
      <c r="C14" s="16" t="s">
        <v>68</v>
      </c>
      <c r="D14" s="16" t="s">
        <v>300</v>
      </c>
      <c r="E14" s="16" t="s">
        <v>1990</v>
      </c>
    </row>
    <row r="15" spans="1:5" ht="20" customHeight="1">
      <c r="A15" s="104">
        <v>13</v>
      </c>
      <c r="B15" s="37" t="s">
        <v>298</v>
      </c>
      <c r="C15" s="37" t="s">
        <v>69</v>
      </c>
      <c r="D15" s="37" t="s">
        <v>300</v>
      </c>
      <c r="E15" s="37" t="s">
        <v>1991</v>
      </c>
    </row>
    <row r="16" spans="1:5" ht="20" customHeight="1">
      <c r="A16" s="105">
        <v>14</v>
      </c>
      <c r="B16" s="51" t="s">
        <v>298</v>
      </c>
      <c r="C16" s="51" t="s">
        <v>448</v>
      </c>
      <c r="D16" s="51" t="s">
        <v>300</v>
      </c>
      <c r="E16" s="51" t="s">
        <v>1992</v>
      </c>
    </row>
    <row r="17" spans="1:5" ht="20" customHeight="1">
      <c r="A17" s="106">
        <v>15</v>
      </c>
      <c r="B17" s="43" t="s">
        <v>298</v>
      </c>
      <c r="C17" s="43" t="s">
        <v>451</v>
      </c>
      <c r="D17" s="43" t="s">
        <v>300</v>
      </c>
      <c r="E17" s="43" t="s">
        <v>1989</v>
      </c>
    </row>
    <row r="18" spans="1:5" ht="20" customHeight="1">
      <c r="A18" s="104">
        <v>16</v>
      </c>
      <c r="B18" s="37" t="s">
        <v>298</v>
      </c>
      <c r="C18" s="37" t="s">
        <v>449</v>
      </c>
      <c r="D18" s="37" t="s">
        <v>300</v>
      </c>
      <c r="E18" s="37" t="s">
        <v>1993</v>
      </c>
    </row>
    <row r="19" spans="1:5" ht="20" customHeight="1">
      <c r="A19" s="103">
        <v>17</v>
      </c>
      <c r="B19" s="16" t="s">
        <v>298</v>
      </c>
      <c r="C19" s="16" t="s">
        <v>291</v>
      </c>
      <c r="D19" s="16" t="s">
        <v>300</v>
      </c>
      <c r="E19" s="16" t="s">
        <v>1995</v>
      </c>
    </row>
    <row r="20" spans="1:5" ht="20" customHeight="1">
      <c r="A20" s="103">
        <v>18</v>
      </c>
      <c r="B20" s="16" t="s">
        <v>298</v>
      </c>
      <c r="C20" s="16" t="s">
        <v>293</v>
      </c>
      <c r="D20" s="16" t="s">
        <v>300</v>
      </c>
      <c r="E20" s="16" t="s">
        <v>1996</v>
      </c>
    </row>
    <row r="21" spans="1:5" ht="20" customHeight="1">
      <c r="A21" s="103">
        <v>19</v>
      </c>
      <c r="B21" s="16" t="s">
        <v>298</v>
      </c>
      <c r="C21" s="16" t="s">
        <v>295</v>
      </c>
      <c r="D21" s="16" t="s">
        <v>300</v>
      </c>
      <c r="E21" s="16" t="s">
        <v>1997</v>
      </c>
    </row>
    <row r="22" spans="1:5" ht="20" customHeight="1">
      <c r="A22" s="103">
        <v>20</v>
      </c>
      <c r="B22" s="16" t="s">
        <v>298</v>
      </c>
      <c r="C22" s="16" t="s">
        <v>297</v>
      </c>
      <c r="D22" s="16" t="s">
        <v>300</v>
      </c>
      <c r="E22" s="16" t="s">
        <v>1998</v>
      </c>
    </row>
    <row r="23" spans="1:5" ht="20" customHeight="1">
      <c r="A23" s="103">
        <v>21</v>
      </c>
      <c r="B23" s="16" t="s">
        <v>298</v>
      </c>
      <c r="C23" s="16" t="s">
        <v>489</v>
      </c>
      <c r="D23" s="16" t="s">
        <v>300</v>
      </c>
      <c r="E23" s="16" t="s">
        <v>1999</v>
      </c>
    </row>
    <row r="24" spans="1:5" ht="20" customHeight="1">
      <c r="A24" s="104">
        <v>22</v>
      </c>
      <c r="B24" s="37" t="s">
        <v>298</v>
      </c>
      <c r="C24" s="37" t="s">
        <v>327</v>
      </c>
      <c r="D24" s="37" t="s">
        <v>300</v>
      </c>
      <c r="E24" s="37" t="s">
        <v>2000</v>
      </c>
    </row>
    <row r="25" spans="1:5" ht="20" customHeight="1">
      <c r="A25" s="10">
        <v>23</v>
      </c>
      <c r="B25" s="16" t="s">
        <v>1085</v>
      </c>
      <c r="C25" s="16" t="s">
        <v>1087</v>
      </c>
      <c r="D25" s="16" t="s">
        <v>1065</v>
      </c>
      <c r="E25" s="16" t="s">
        <v>2001</v>
      </c>
    </row>
    <row r="26" spans="1:5" ht="20" customHeight="1">
      <c r="A26" s="34">
        <v>24</v>
      </c>
      <c r="B26" s="37" t="s">
        <v>1373</v>
      </c>
      <c r="C26" s="37" t="s">
        <v>1370</v>
      </c>
      <c r="D26" s="37" t="s">
        <v>1371</v>
      </c>
      <c r="E26" s="37" t="s">
        <v>1372</v>
      </c>
    </row>
    <row r="27" spans="1:5" ht="20" customHeight="1">
      <c r="A27" s="107">
        <v>25</v>
      </c>
      <c r="B27" s="16" t="s">
        <v>1037</v>
      </c>
      <c r="C27" s="16" t="s">
        <v>1983</v>
      </c>
      <c r="D27" s="16" t="s">
        <v>1065</v>
      </c>
      <c r="E27" s="16" t="s">
        <v>2002</v>
      </c>
    </row>
    <row r="28" spans="1:5" ht="20" customHeight="1">
      <c r="A28" s="107">
        <v>26</v>
      </c>
      <c r="B28" s="16" t="s">
        <v>1037</v>
      </c>
      <c r="C28" s="16" t="s">
        <v>1968</v>
      </c>
      <c r="D28" s="16" t="s">
        <v>1065</v>
      </c>
      <c r="E28" s="16" t="s">
        <v>1975</v>
      </c>
    </row>
    <row r="29" spans="1:5" ht="20" customHeight="1">
      <c r="A29" s="107">
        <v>27</v>
      </c>
      <c r="B29" s="16" t="s">
        <v>1037</v>
      </c>
      <c r="C29" s="16" t="s">
        <v>1970</v>
      </c>
      <c r="D29" s="16" t="s">
        <v>1065</v>
      </c>
      <c r="E29" s="16" t="s">
        <v>1971</v>
      </c>
    </row>
    <row r="30" spans="1:5" ht="20" customHeight="1">
      <c r="A30" s="107">
        <v>28</v>
      </c>
      <c r="B30" s="16" t="s">
        <v>1037</v>
      </c>
      <c r="C30" s="16" t="s">
        <v>1984</v>
      </c>
      <c r="D30" s="16" t="s">
        <v>1065</v>
      </c>
      <c r="E30" s="16" t="s">
        <v>2003</v>
      </c>
    </row>
    <row r="31" spans="1:5" ht="20" customHeight="1">
      <c r="A31" s="107">
        <v>29</v>
      </c>
      <c r="B31" s="16" t="s">
        <v>1037</v>
      </c>
      <c r="C31" s="16" t="s">
        <v>1973</v>
      </c>
      <c r="D31" s="16" t="s">
        <v>1065</v>
      </c>
      <c r="E31" s="16" t="s">
        <v>1974</v>
      </c>
    </row>
    <row r="32" spans="1:5" ht="20" customHeight="1">
      <c r="A32" s="108">
        <v>30</v>
      </c>
      <c r="B32" s="37" t="s">
        <v>1037</v>
      </c>
      <c r="C32" s="37" t="s">
        <v>1977</v>
      </c>
      <c r="D32" s="37" t="s">
        <v>1065</v>
      </c>
      <c r="E32" s="37" t="s">
        <v>1978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D1230"/>
  <sheetViews>
    <sheetView workbookViewId="0">
      <pane ySplit="1" topLeftCell="A1195" activePane="bottomLeft" state="frozen"/>
      <selection pane="bottomLeft" activeCell="A1230" sqref="A1230"/>
    </sheetView>
  </sheetViews>
  <sheetFormatPr baseColWidth="10" defaultColWidth="8.83203125" defaultRowHeight="20" customHeight="1"/>
  <cols>
    <col min="1" max="1" width="10.83203125" style="10" customWidth="1"/>
    <col min="2" max="2" width="75.83203125" style="16" customWidth="1"/>
    <col min="3" max="3" width="10.83203125" style="10" customWidth="1"/>
    <col min="4" max="4" width="40.83203125" style="16" customWidth="1"/>
    <col min="5" max="16384" width="8.83203125" style="41"/>
  </cols>
  <sheetData>
    <row r="1" spans="1:4" s="68" customFormat="1" ht="40.25" customHeight="1">
      <c r="A1" s="14" t="s">
        <v>26</v>
      </c>
      <c r="B1" s="15" t="s">
        <v>31</v>
      </c>
      <c r="C1" s="14" t="s">
        <v>32</v>
      </c>
      <c r="D1" s="15" t="s">
        <v>1</v>
      </c>
    </row>
    <row r="2" spans="1:4" ht="20" customHeight="1">
      <c r="A2" s="10">
        <v>0</v>
      </c>
      <c r="B2" s="16" t="s">
        <v>1827</v>
      </c>
    </row>
    <row r="3" spans="1:4" ht="20" customHeight="1">
      <c r="A3" s="10">
        <v>0</v>
      </c>
      <c r="B3" s="16" t="s">
        <v>1826</v>
      </c>
    </row>
    <row r="4" spans="1:4" ht="20" customHeight="1">
      <c r="A4" s="10">
        <v>0</v>
      </c>
      <c r="B4" s="16" t="s">
        <v>1821</v>
      </c>
    </row>
    <row r="5" spans="1:4" ht="20" customHeight="1">
      <c r="A5" s="10">
        <v>0</v>
      </c>
      <c r="B5" s="16" t="s">
        <v>1822</v>
      </c>
    </row>
    <row r="6" spans="1:4" ht="20" customHeight="1">
      <c r="A6" s="10">
        <v>0</v>
      </c>
      <c r="B6" s="16" t="s">
        <v>1823</v>
      </c>
    </row>
    <row r="7" spans="1:4" ht="20" customHeight="1">
      <c r="A7" s="10">
        <v>0</v>
      </c>
      <c r="B7" s="16" t="s">
        <v>1824</v>
      </c>
    </row>
    <row r="8" spans="1:4" ht="20" customHeight="1">
      <c r="A8" s="10">
        <v>0</v>
      </c>
      <c r="B8" s="16" t="s">
        <v>1825</v>
      </c>
    </row>
    <row r="9" spans="1:4" ht="20" customHeight="1">
      <c r="A9" s="10">
        <v>0</v>
      </c>
      <c r="B9" s="16" t="s">
        <v>1828</v>
      </c>
    </row>
    <row r="10" spans="1:4" ht="20" customHeight="1">
      <c r="A10" s="34">
        <v>0</v>
      </c>
      <c r="B10" s="37" t="s">
        <v>1829</v>
      </c>
      <c r="C10" s="34"/>
      <c r="D10" s="37"/>
    </row>
    <row r="11" spans="1:4" ht="20" customHeight="1">
      <c r="A11" s="42">
        <v>1</v>
      </c>
      <c r="B11" s="43" t="s">
        <v>1830</v>
      </c>
      <c r="C11" s="42"/>
      <c r="D11" s="43"/>
    </row>
    <row r="12" spans="1:4" ht="20" customHeight="1">
      <c r="A12" s="10">
        <v>1</v>
      </c>
      <c r="B12" s="59" t="s">
        <v>1831</v>
      </c>
    </row>
    <row r="13" spans="1:4" ht="20" customHeight="1">
      <c r="A13" s="10">
        <v>1</v>
      </c>
      <c r="B13" s="59" t="s">
        <v>1832</v>
      </c>
    </row>
    <row r="14" spans="1:4" ht="20" customHeight="1">
      <c r="A14" s="10">
        <v>1</v>
      </c>
      <c r="B14" s="16" t="s">
        <v>7766</v>
      </c>
    </row>
    <row r="15" spans="1:4" ht="20" customHeight="1">
      <c r="A15" s="10">
        <v>1</v>
      </c>
      <c r="B15" s="16" t="s">
        <v>7767</v>
      </c>
    </row>
    <row r="16" spans="1:4" ht="20" customHeight="1">
      <c r="A16" s="10">
        <v>1</v>
      </c>
      <c r="B16" s="16" t="s">
        <v>7768</v>
      </c>
    </row>
    <row r="17" spans="1:4" ht="20" customHeight="1">
      <c r="A17" s="10">
        <v>1</v>
      </c>
      <c r="B17" s="16" t="s">
        <v>7769</v>
      </c>
    </row>
    <row r="18" spans="1:4" ht="20" customHeight="1">
      <c r="A18" s="10">
        <v>1</v>
      </c>
      <c r="B18" s="16" t="s">
        <v>7770</v>
      </c>
    </row>
    <row r="19" spans="1:4" ht="20" customHeight="1">
      <c r="A19" s="42">
        <v>1</v>
      </c>
      <c r="B19" s="43" t="s">
        <v>7771</v>
      </c>
      <c r="C19" s="42"/>
      <c r="D19" s="43"/>
    </row>
    <row r="20" spans="1:4" ht="20" customHeight="1">
      <c r="A20" s="34">
        <v>1</v>
      </c>
      <c r="B20" s="37" t="s">
        <v>1833</v>
      </c>
      <c r="C20" s="34"/>
      <c r="D20" s="37"/>
    </row>
    <row r="21" spans="1:4" ht="20" customHeight="1">
      <c r="A21" s="10">
        <v>2</v>
      </c>
      <c r="B21" s="16" t="s">
        <v>1834</v>
      </c>
    </row>
    <row r="22" spans="1:4" ht="20" customHeight="1">
      <c r="A22" s="10">
        <v>2</v>
      </c>
      <c r="B22" s="16" t="s">
        <v>1835</v>
      </c>
    </row>
    <row r="23" spans="1:4" ht="20" customHeight="1">
      <c r="A23" s="10">
        <v>2</v>
      </c>
      <c r="B23" s="16" t="s">
        <v>1836</v>
      </c>
    </row>
    <row r="24" spans="1:4" ht="20" customHeight="1">
      <c r="A24" s="10">
        <v>2</v>
      </c>
      <c r="B24" s="16" t="s">
        <v>1837</v>
      </c>
    </row>
    <row r="25" spans="1:4" ht="20" customHeight="1">
      <c r="A25" s="10">
        <v>2</v>
      </c>
      <c r="B25" s="16" t="s">
        <v>1838</v>
      </c>
    </row>
    <row r="26" spans="1:4" ht="20" customHeight="1">
      <c r="A26" s="10">
        <v>2</v>
      </c>
      <c r="B26" s="16" t="s">
        <v>1839</v>
      </c>
    </row>
    <row r="27" spans="1:4" ht="20" customHeight="1">
      <c r="A27" s="34">
        <v>2</v>
      </c>
      <c r="B27" s="37" t="s">
        <v>1905</v>
      </c>
      <c r="C27" s="34"/>
      <c r="D27" s="37"/>
    </row>
    <row r="28" spans="1:4" ht="20" customHeight="1">
      <c r="A28" s="10">
        <v>3</v>
      </c>
      <c r="B28" s="16" t="s">
        <v>1840</v>
      </c>
    </row>
    <row r="29" spans="1:4" ht="20" customHeight="1">
      <c r="A29" s="42">
        <v>3</v>
      </c>
      <c r="B29" s="43" t="s">
        <v>1841</v>
      </c>
      <c r="C29" s="42"/>
      <c r="D29" s="43"/>
    </row>
    <row r="30" spans="1:4" ht="20" customHeight="1">
      <c r="A30" s="42">
        <v>3</v>
      </c>
      <c r="B30" s="43" t="s">
        <v>1842</v>
      </c>
      <c r="C30" s="42"/>
      <c r="D30" s="43"/>
    </row>
    <row r="31" spans="1:4" ht="20" customHeight="1">
      <c r="A31" s="34">
        <v>3</v>
      </c>
      <c r="B31" s="37" t="s">
        <v>1843</v>
      </c>
      <c r="C31" s="34"/>
      <c r="D31" s="37"/>
    </row>
    <row r="32" spans="1:4" ht="20" customHeight="1">
      <c r="A32" s="42">
        <v>4</v>
      </c>
      <c r="B32" s="43" t="s">
        <v>2044</v>
      </c>
      <c r="C32" s="42"/>
      <c r="D32" s="43"/>
    </row>
    <row r="33" spans="1:4" ht="20" customHeight="1">
      <c r="A33" s="10">
        <v>4</v>
      </c>
      <c r="B33" s="16" t="s">
        <v>2045</v>
      </c>
    </row>
    <row r="34" spans="1:4" ht="20" customHeight="1">
      <c r="A34" s="42">
        <v>4</v>
      </c>
      <c r="B34" s="53" t="s">
        <v>2075</v>
      </c>
      <c r="C34" s="42"/>
      <c r="D34" s="43"/>
    </row>
    <row r="35" spans="1:4" ht="20" customHeight="1">
      <c r="A35" s="10">
        <v>4</v>
      </c>
      <c r="B35" s="16" t="s">
        <v>2043</v>
      </c>
    </row>
    <row r="36" spans="1:4" ht="20" customHeight="1">
      <c r="A36" s="10">
        <v>4</v>
      </c>
      <c r="B36" s="16" t="s">
        <v>2047</v>
      </c>
    </row>
    <row r="37" spans="1:4" ht="20" customHeight="1">
      <c r="A37" s="10">
        <v>4</v>
      </c>
      <c r="B37" s="16" t="s">
        <v>2046</v>
      </c>
    </row>
    <row r="38" spans="1:4" ht="20" customHeight="1">
      <c r="A38" s="10">
        <v>4</v>
      </c>
      <c r="B38" s="54" t="s">
        <v>2076</v>
      </c>
    </row>
    <row r="39" spans="1:4" ht="20" customHeight="1">
      <c r="A39" s="34">
        <v>4</v>
      </c>
      <c r="B39" s="37" t="s">
        <v>2048</v>
      </c>
      <c r="C39" s="34"/>
      <c r="D39" s="37"/>
    </row>
    <row r="40" spans="1:4" ht="20" customHeight="1">
      <c r="A40" s="42">
        <v>5</v>
      </c>
      <c r="B40" s="43" t="s">
        <v>1844</v>
      </c>
      <c r="C40" s="42"/>
      <c r="D40" s="43"/>
    </row>
    <row r="41" spans="1:4" ht="20" customHeight="1">
      <c r="A41" s="42">
        <v>5</v>
      </c>
      <c r="B41" s="43" t="s">
        <v>2077</v>
      </c>
      <c r="C41" s="42"/>
      <c r="D41" s="43"/>
    </row>
    <row r="42" spans="1:4" ht="20" customHeight="1">
      <c r="A42" s="42">
        <v>5</v>
      </c>
      <c r="B42" s="43" t="s">
        <v>1845</v>
      </c>
      <c r="C42" s="42"/>
      <c r="D42" s="43"/>
    </row>
    <row r="43" spans="1:4" ht="20" customHeight="1">
      <c r="A43" s="34">
        <v>5</v>
      </c>
      <c r="B43" s="37" t="s">
        <v>2078</v>
      </c>
      <c r="C43" s="34"/>
      <c r="D43" s="37"/>
    </row>
    <row r="44" spans="1:4" ht="20" customHeight="1">
      <c r="A44" s="42">
        <v>6</v>
      </c>
      <c r="B44" s="43" t="s">
        <v>2079</v>
      </c>
      <c r="C44" s="42"/>
      <c r="D44" s="43"/>
    </row>
    <row r="45" spans="1:4" ht="20" customHeight="1">
      <c r="A45" s="42">
        <v>6</v>
      </c>
      <c r="B45" s="43" t="s">
        <v>2080</v>
      </c>
      <c r="C45" s="42"/>
      <c r="D45" s="43"/>
    </row>
    <row r="46" spans="1:4" ht="20" customHeight="1">
      <c r="A46" s="42">
        <v>6</v>
      </c>
      <c r="B46" s="43" t="s">
        <v>1846</v>
      </c>
      <c r="C46" s="42"/>
      <c r="D46" s="43"/>
    </row>
    <row r="47" spans="1:4" ht="20" customHeight="1">
      <c r="A47" s="42">
        <v>6</v>
      </c>
      <c r="B47" s="43" t="s">
        <v>2081</v>
      </c>
      <c r="C47" s="42"/>
      <c r="D47" s="43"/>
    </row>
    <row r="48" spans="1:4" ht="20" customHeight="1">
      <c r="A48" s="42">
        <v>6</v>
      </c>
      <c r="B48" s="43" t="s">
        <v>2082</v>
      </c>
      <c r="C48" s="42"/>
      <c r="D48" s="43"/>
    </row>
    <row r="49" spans="1:4" ht="20" customHeight="1">
      <c r="A49" s="34">
        <v>6</v>
      </c>
      <c r="B49" s="37" t="s">
        <v>1847</v>
      </c>
      <c r="C49" s="34"/>
      <c r="D49" s="37"/>
    </row>
    <row r="50" spans="1:4" ht="20" customHeight="1">
      <c r="A50" s="42">
        <v>7</v>
      </c>
      <c r="B50" s="43" t="s">
        <v>7594</v>
      </c>
      <c r="C50" s="42"/>
      <c r="D50" s="43"/>
    </row>
    <row r="51" spans="1:4" ht="20" customHeight="1">
      <c r="A51" s="42">
        <v>7</v>
      </c>
      <c r="B51" s="43" t="s">
        <v>7595</v>
      </c>
      <c r="C51" s="42"/>
      <c r="D51" s="43"/>
    </row>
    <row r="52" spans="1:4" ht="20" customHeight="1">
      <c r="A52" s="42">
        <v>7</v>
      </c>
      <c r="B52" s="43" t="s">
        <v>7702</v>
      </c>
      <c r="C52" s="42"/>
      <c r="D52" s="43"/>
    </row>
    <row r="53" spans="1:4" ht="20" customHeight="1">
      <c r="A53" s="34">
        <v>7</v>
      </c>
      <c r="B53" s="37" t="s">
        <v>7703</v>
      </c>
      <c r="C53" s="34"/>
      <c r="D53" s="37"/>
    </row>
    <row r="54" spans="1:4" ht="20" customHeight="1">
      <c r="A54" s="10">
        <v>8</v>
      </c>
      <c r="B54" s="16" t="s">
        <v>1848</v>
      </c>
    </row>
    <row r="55" spans="1:4" ht="20" customHeight="1">
      <c r="A55" s="10">
        <v>8</v>
      </c>
      <c r="B55" s="16" t="s">
        <v>1849</v>
      </c>
    </row>
    <row r="56" spans="1:4" ht="20" customHeight="1">
      <c r="A56" s="10">
        <v>8</v>
      </c>
      <c r="B56" s="54" t="s">
        <v>1850</v>
      </c>
    </row>
    <row r="57" spans="1:4" ht="20" customHeight="1">
      <c r="A57" s="10">
        <v>8</v>
      </c>
      <c r="B57" s="16" t="s">
        <v>1851</v>
      </c>
    </row>
    <row r="58" spans="1:4" ht="20" customHeight="1">
      <c r="A58" s="10">
        <v>8</v>
      </c>
      <c r="B58" s="16" t="s">
        <v>1852</v>
      </c>
    </row>
    <row r="59" spans="1:4" ht="20" customHeight="1">
      <c r="A59" s="10">
        <v>8</v>
      </c>
      <c r="B59" s="16" t="s">
        <v>2083</v>
      </c>
    </row>
    <row r="60" spans="1:4" ht="20" customHeight="1">
      <c r="A60" s="10">
        <v>8</v>
      </c>
      <c r="B60" s="16" t="s">
        <v>2084</v>
      </c>
    </row>
    <row r="61" spans="1:4" ht="20" customHeight="1">
      <c r="A61" s="10">
        <v>8</v>
      </c>
      <c r="B61" s="16" t="s">
        <v>2085</v>
      </c>
    </row>
    <row r="62" spans="1:4" ht="20" customHeight="1">
      <c r="A62" s="10">
        <v>8</v>
      </c>
      <c r="B62" s="54" t="s">
        <v>2087</v>
      </c>
    </row>
    <row r="63" spans="1:4" ht="20" customHeight="1">
      <c r="A63" s="34">
        <v>8</v>
      </c>
      <c r="B63" s="37" t="s">
        <v>2086</v>
      </c>
      <c r="C63" s="34"/>
      <c r="D63" s="37"/>
    </row>
    <row r="64" spans="1:4" ht="20" customHeight="1">
      <c r="A64" s="42">
        <v>9</v>
      </c>
      <c r="B64" s="43" t="s">
        <v>1853</v>
      </c>
      <c r="C64" s="42"/>
      <c r="D64" s="43"/>
    </row>
    <row r="65" spans="1:4" ht="20" customHeight="1">
      <c r="A65" s="42">
        <v>9</v>
      </c>
      <c r="B65" s="43" t="s">
        <v>1854</v>
      </c>
      <c r="C65" s="42"/>
      <c r="D65" s="43"/>
    </row>
    <row r="66" spans="1:4" ht="20" customHeight="1">
      <c r="A66" s="42">
        <v>9</v>
      </c>
      <c r="B66" s="43" t="s">
        <v>1855</v>
      </c>
      <c r="C66" s="42"/>
      <c r="D66" s="43"/>
    </row>
    <row r="67" spans="1:4" ht="20" customHeight="1">
      <c r="A67" s="42">
        <v>9</v>
      </c>
      <c r="B67" s="43" t="s">
        <v>1856</v>
      </c>
      <c r="C67" s="42"/>
      <c r="D67" s="43"/>
    </row>
    <row r="68" spans="1:4" ht="20" customHeight="1">
      <c r="A68" s="42">
        <v>9</v>
      </c>
      <c r="B68" s="43" t="s">
        <v>1857</v>
      </c>
      <c r="C68" s="42"/>
      <c r="D68" s="43"/>
    </row>
    <row r="69" spans="1:4" ht="20" customHeight="1">
      <c r="A69" s="42">
        <v>9</v>
      </c>
      <c r="B69" s="43" t="s">
        <v>1858</v>
      </c>
      <c r="C69" s="42"/>
      <c r="D69" s="43"/>
    </row>
    <row r="70" spans="1:4" ht="20" customHeight="1">
      <c r="A70" s="42">
        <v>9</v>
      </c>
      <c r="B70" s="43" t="s">
        <v>1859</v>
      </c>
      <c r="C70" s="42"/>
      <c r="D70" s="43"/>
    </row>
    <row r="71" spans="1:4" ht="20" customHeight="1">
      <c r="A71" s="42">
        <v>9</v>
      </c>
      <c r="B71" s="43" t="s">
        <v>1860</v>
      </c>
      <c r="C71" s="42"/>
      <c r="D71" s="43"/>
    </row>
    <row r="72" spans="1:4" ht="20" customHeight="1">
      <c r="A72" s="34">
        <v>9</v>
      </c>
      <c r="B72" s="37" t="s">
        <v>1861</v>
      </c>
      <c r="C72" s="34"/>
      <c r="D72" s="37"/>
    </row>
    <row r="73" spans="1:4" ht="20" customHeight="1">
      <c r="A73" s="42">
        <v>10</v>
      </c>
      <c r="B73" s="43" t="s">
        <v>1862</v>
      </c>
      <c r="C73" s="42"/>
      <c r="D73" s="43"/>
    </row>
    <row r="74" spans="1:4" ht="20" customHeight="1">
      <c r="A74" s="42">
        <v>10</v>
      </c>
      <c r="B74" s="53" t="s">
        <v>557</v>
      </c>
      <c r="C74" s="42"/>
      <c r="D74" s="43"/>
    </row>
    <row r="75" spans="1:4" ht="20" customHeight="1">
      <c r="A75" s="34">
        <v>10</v>
      </c>
      <c r="B75" s="37" t="s">
        <v>1863</v>
      </c>
      <c r="C75" s="34"/>
      <c r="D75" s="37"/>
    </row>
    <row r="76" spans="1:4" ht="20" customHeight="1">
      <c r="A76" s="10">
        <v>11</v>
      </c>
      <c r="B76" s="16" t="s">
        <v>405</v>
      </c>
    </row>
    <row r="77" spans="1:4" ht="20" customHeight="1">
      <c r="A77" s="10">
        <v>11</v>
      </c>
      <c r="B77" s="16" t="s">
        <v>1864</v>
      </c>
    </row>
    <row r="78" spans="1:4" ht="20" customHeight="1">
      <c r="A78" s="10">
        <v>11</v>
      </c>
      <c r="B78" s="16" t="s">
        <v>1865</v>
      </c>
    </row>
    <row r="79" spans="1:4" ht="20" customHeight="1">
      <c r="A79" s="10">
        <v>11</v>
      </c>
      <c r="B79" s="16" t="s">
        <v>1866</v>
      </c>
    </row>
    <row r="80" spans="1:4" ht="20" customHeight="1">
      <c r="A80" s="10">
        <v>12</v>
      </c>
      <c r="B80" s="16" t="s">
        <v>406</v>
      </c>
    </row>
    <row r="81" spans="1:4" ht="20" customHeight="1">
      <c r="A81" s="10">
        <v>12</v>
      </c>
      <c r="B81" s="16" t="s">
        <v>1864</v>
      </c>
    </row>
    <row r="82" spans="1:4" ht="20" customHeight="1">
      <c r="A82" s="10">
        <v>12</v>
      </c>
      <c r="B82" s="16" t="s">
        <v>1867</v>
      </c>
    </row>
    <row r="83" spans="1:4" ht="20" customHeight="1">
      <c r="A83" s="10">
        <v>12</v>
      </c>
      <c r="B83" s="16" t="s">
        <v>1868</v>
      </c>
    </row>
    <row r="84" spans="1:4" ht="20" customHeight="1">
      <c r="A84" s="10">
        <v>13</v>
      </c>
      <c r="B84" s="16" t="s">
        <v>407</v>
      </c>
    </row>
    <row r="85" spans="1:4" ht="20" customHeight="1">
      <c r="A85" s="10">
        <v>13</v>
      </c>
      <c r="B85" s="16" t="s">
        <v>1864</v>
      </c>
    </row>
    <row r="86" spans="1:4" ht="20" customHeight="1">
      <c r="A86" s="10">
        <v>13</v>
      </c>
      <c r="B86" s="16" t="s">
        <v>1867</v>
      </c>
    </row>
    <row r="87" spans="1:4" ht="20" customHeight="1">
      <c r="A87" s="34">
        <v>13</v>
      </c>
      <c r="B87" s="37" t="s">
        <v>1866</v>
      </c>
      <c r="C87" s="34"/>
      <c r="D87" s="37"/>
    </row>
    <row r="88" spans="1:4" ht="20" customHeight="1">
      <c r="A88" s="10">
        <v>14</v>
      </c>
      <c r="B88" s="16" t="s">
        <v>554</v>
      </c>
    </row>
    <row r="89" spans="1:4" ht="20" customHeight="1">
      <c r="A89" s="10">
        <v>14</v>
      </c>
      <c r="B89" s="16" t="s">
        <v>1869</v>
      </c>
    </row>
    <row r="90" spans="1:4" ht="20" customHeight="1">
      <c r="A90" s="10">
        <v>15</v>
      </c>
      <c r="B90" s="16" t="s">
        <v>1870</v>
      </c>
    </row>
    <row r="91" spans="1:4" ht="20" customHeight="1">
      <c r="A91" s="10">
        <v>15</v>
      </c>
      <c r="B91" s="16" t="s">
        <v>1869</v>
      </c>
    </row>
    <row r="92" spans="1:4" ht="20" customHeight="1">
      <c r="A92" s="10">
        <v>16</v>
      </c>
      <c r="B92" s="16" t="s">
        <v>555</v>
      </c>
    </row>
    <row r="93" spans="1:4" ht="20" customHeight="1">
      <c r="A93" s="34">
        <v>16</v>
      </c>
      <c r="B93" s="37" t="s">
        <v>1871</v>
      </c>
      <c r="C93" s="34"/>
      <c r="D93" s="37"/>
    </row>
    <row r="94" spans="1:4" ht="20" customHeight="1">
      <c r="A94" s="10">
        <v>17</v>
      </c>
      <c r="B94" s="16" t="s">
        <v>414</v>
      </c>
    </row>
    <row r="95" spans="1:4" ht="20" customHeight="1">
      <c r="A95" s="10">
        <v>17</v>
      </c>
      <c r="B95" s="16" t="s">
        <v>2125</v>
      </c>
    </row>
    <row r="96" spans="1:4" ht="20" customHeight="1">
      <c r="A96" s="10">
        <v>17</v>
      </c>
      <c r="B96" s="16" t="s">
        <v>2127</v>
      </c>
    </row>
    <row r="97" spans="1:4" ht="20" customHeight="1">
      <c r="A97" s="10">
        <v>18</v>
      </c>
      <c r="B97" s="16" t="s">
        <v>415</v>
      </c>
    </row>
    <row r="98" spans="1:4" ht="20" customHeight="1">
      <c r="A98" s="10">
        <v>18</v>
      </c>
      <c r="B98" s="16" t="s">
        <v>2124</v>
      </c>
    </row>
    <row r="99" spans="1:4" ht="20" customHeight="1">
      <c r="A99" s="10">
        <v>18</v>
      </c>
      <c r="B99" s="16" t="s">
        <v>2126</v>
      </c>
    </row>
    <row r="100" spans="1:4" ht="20" customHeight="1">
      <c r="A100" s="10">
        <v>19</v>
      </c>
      <c r="B100" s="16" t="s">
        <v>416</v>
      </c>
    </row>
    <row r="101" spans="1:4" ht="20" customHeight="1">
      <c r="A101" s="10">
        <v>19</v>
      </c>
      <c r="B101" s="16" t="s">
        <v>2124</v>
      </c>
    </row>
    <row r="102" spans="1:4" ht="20" customHeight="1">
      <c r="A102" s="10">
        <v>19</v>
      </c>
      <c r="B102" s="16" t="s">
        <v>2126</v>
      </c>
    </row>
    <row r="103" spans="1:4" ht="20" customHeight="1">
      <c r="A103" s="10">
        <v>20</v>
      </c>
      <c r="B103" s="16" t="s">
        <v>417</v>
      </c>
    </row>
    <row r="104" spans="1:4" ht="20" customHeight="1">
      <c r="A104" s="10">
        <v>20</v>
      </c>
      <c r="B104" s="16" t="s">
        <v>2124</v>
      </c>
    </row>
    <row r="105" spans="1:4" ht="20" customHeight="1">
      <c r="A105" s="42">
        <v>20</v>
      </c>
      <c r="B105" s="43" t="s">
        <v>2126</v>
      </c>
      <c r="C105" s="42"/>
      <c r="D105" s="43"/>
    </row>
    <row r="106" spans="1:4" ht="20" customHeight="1">
      <c r="A106" s="42">
        <v>21</v>
      </c>
      <c r="B106" s="43" t="s">
        <v>492</v>
      </c>
      <c r="C106" s="42"/>
      <c r="D106" s="43"/>
    </row>
    <row r="107" spans="1:4" ht="20" customHeight="1">
      <c r="A107" s="10">
        <v>21</v>
      </c>
      <c r="B107" s="16" t="s">
        <v>2124</v>
      </c>
    </row>
    <row r="108" spans="1:4" ht="20" customHeight="1">
      <c r="A108" s="34">
        <v>21</v>
      </c>
      <c r="B108" s="37" t="s">
        <v>2128</v>
      </c>
      <c r="C108" s="34"/>
      <c r="D108" s="37"/>
    </row>
    <row r="109" spans="1:4" ht="20" customHeight="1">
      <c r="A109" s="42">
        <v>22</v>
      </c>
      <c r="B109" s="43" t="s">
        <v>408</v>
      </c>
      <c r="C109" s="42"/>
      <c r="D109" s="43"/>
    </row>
    <row r="110" spans="1:4" ht="20" customHeight="1">
      <c r="A110" s="42">
        <v>22</v>
      </c>
      <c r="B110" s="43" t="s">
        <v>7626</v>
      </c>
      <c r="C110" s="42"/>
      <c r="D110" s="43"/>
    </row>
    <row r="111" spans="1:4" ht="20" customHeight="1">
      <c r="A111" s="42">
        <v>22</v>
      </c>
      <c r="B111" s="43" t="s">
        <v>7627</v>
      </c>
      <c r="C111" s="42"/>
      <c r="D111" s="43"/>
    </row>
    <row r="112" spans="1:4" ht="20" customHeight="1">
      <c r="A112" s="42">
        <v>22</v>
      </c>
      <c r="B112" s="43" t="s">
        <v>7704</v>
      </c>
      <c r="C112" s="42"/>
      <c r="D112" s="43"/>
    </row>
    <row r="113" spans="1:4" ht="20" customHeight="1" thickBot="1">
      <c r="A113" s="78">
        <v>22</v>
      </c>
      <c r="B113" s="79" t="s">
        <v>7705</v>
      </c>
      <c r="C113" s="78"/>
      <c r="D113" s="79"/>
    </row>
    <row r="114" spans="1:4" ht="20" customHeight="1">
      <c r="A114" s="100">
        <v>0</v>
      </c>
      <c r="B114" s="16" t="s">
        <v>1907</v>
      </c>
    </row>
    <row r="115" spans="1:4" ht="20" customHeight="1">
      <c r="A115" s="100">
        <v>0</v>
      </c>
      <c r="B115" s="16" t="s">
        <v>1904</v>
      </c>
    </row>
    <row r="116" spans="1:4" ht="20" customHeight="1">
      <c r="A116" s="100">
        <v>0</v>
      </c>
      <c r="B116" s="16" t="s">
        <v>1872</v>
      </c>
    </row>
    <row r="117" spans="1:4" ht="20" customHeight="1">
      <c r="A117" s="100">
        <v>0</v>
      </c>
      <c r="B117" s="16" t="s">
        <v>1042</v>
      </c>
    </row>
    <row r="118" spans="1:4" ht="20" customHeight="1">
      <c r="A118" s="100">
        <v>0</v>
      </c>
      <c r="B118" s="16" t="s">
        <v>1043</v>
      </c>
    </row>
    <row r="119" spans="1:4" ht="20" customHeight="1">
      <c r="A119" s="100">
        <v>0</v>
      </c>
      <c r="B119" s="16" t="s">
        <v>1044</v>
      </c>
    </row>
    <row r="120" spans="1:4" ht="20" customHeight="1">
      <c r="A120" s="100">
        <v>0</v>
      </c>
      <c r="B120" s="16" t="s">
        <v>1045</v>
      </c>
    </row>
    <row r="121" spans="1:4" ht="20" customHeight="1">
      <c r="A121" s="100">
        <v>0</v>
      </c>
      <c r="B121" s="16" t="s">
        <v>1873</v>
      </c>
    </row>
    <row r="122" spans="1:4" ht="20" customHeight="1">
      <c r="A122" s="99">
        <v>0</v>
      </c>
      <c r="B122" s="37" t="s">
        <v>1902</v>
      </c>
      <c r="C122" s="34"/>
      <c r="D122" s="37"/>
    </row>
    <row r="123" spans="1:4" ht="20" customHeight="1">
      <c r="A123" s="100">
        <v>1</v>
      </c>
      <c r="B123" s="16" t="s">
        <v>7750</v>
      </c>
    </row>
    <row r="124" spans="1:4" ht="20" customHeight="1">
      <c r="A124" s="100">
        <v>1</v>
      </c>
      <c r="B124" s="16" t="s">
        <v>1874</v>
      </c>
    </row>
    <row r="125" spans="1:4" ht="20" customHeight="1">
      <c r="A125" s="100">
        <v>1</v>
      </c>
      <c r="B125" s="16" t="s">
        <v>7751</v>
      </c>
    </row>
    <row r="126" spans="1:4" ht="20" customHeight="1">
      <c r="A126" s="100">
        <v>1</v>
      </c>
      <c r="B126" s="16" t="s">
        <v>1875</v>
      </c>
    </row>
    <row r="127" spans="1:4" ht="20" customHeight="1">
      <c r="A127" s="100">
        <v>1</v>
      </c>
      <c r="B127" s="16" t="s">
        <v>1876</v>
      </c>
    </row>
    <row r="128" spans="1:4" ht="20" customHeight="1">
      <c r="A128" s="100">
        <v>1</v>
      </c>
      <c r="B128" s="16" t="s">
        <v>1877</v>
      </c>
    </row>
    <row r="129" spans="1:4" ht="20" customHeight="1">
      <c r="A129" s="100">
        <v>1</v>
      </c>
      <c r="B129" s="16" t="s">
        <v>1878</v>
      </c>
    </row>
    <row r="130" spans="1:4" ht="20" customHeight="1">
      <c r="A130" s="100">
        <v>1</v>
      </c>
      <c r="B130" s="16" t="s">
        <v>1879</v>
      </c>
    </row>
    <row r="131" spans="1:4" ht="20" customHeight="1">
      <c r="A131" s="100">
        <v>1</v>
      </c>
      <c r="B131" s="16" t="s">
        <v>1880</v>
      </c>
    </row>
    <row r="132" spans="1:4" ht="20" customHeight="1">
      <c r="A132" s="99">
        <v>1</v>
      </c>
      <c r="B132" s="37" t="s">
        <v>1046</v>
      </c>
      <c r="C132" s="34"/>
      <c r="D132" s="37"/>
    </row>
    <row r="133" spans="1:4" ht="20" customHeight="1">
      <c r="A133" s="100">
        <v>2</v>
      </c>
      <c r="B133" s="16" t="s">
        <v>1048</v>
      </c>
    </row>
    <row r="134" spans="1:4" ht="20" customHeight="1">
      <c r="A134" s="100">
        <v>2</v>
      </c>
      <c r="B134" s="16" t="s">
        <v>1881</v>
      </c>
    </row>
    <row r="135" spans="1:4" ht="20" customHeight="1">
      <c r="A135" s="100">
        <v>2</v>
      </c>
      <c r="B135" s="16" t="s">
        <v>1882</v>
      </c>
    </row>
    <row r="136" spans="1:4" ht="20" customHeight="1">
      <c r="A136" s="99">
        <v>2</v>
      </c>
      <c r="B136" s="37" t="s">
        <v>1047</v>
      </c>
      <c r="C136" s="34"/>
      <c r="D136" s="37"/>
    </row>
    <row r="137" spans="1:4" ht="20" customHeight="1">
      <c r="A137" s="100">
        <v>3</v>
      </c>
      <c r="B137" s="16" t="s">
        <v>1883</v>
      </c>
    </row>
    <row r="138" spans="1:4" ht="20" customHeight="1">
      <c r="A138" s="99">
        <v>3</v>
      </c>
      <c r="B138" s="37" t="s">
        <v>1908</v>
      </c>
      <c r="C138" s="34"/>
      <c r="D138" s="37"/>
    </row>
    <row r="139" spans="1:4" ht="20" customHeight="1">
      <c r="A139" s="100">
        <v>4</v>
      </c>
      <c r="B139" s="16" t="s">
        <v>2049</v>
      </c>
    </row>
    <row r="140" spans="1:4" ht="20" customHeight="1">
      <c r="A140" s="98">
        <v>4</v>
      </c>
      <c r="B140" s="43" t="s">
        <v>2050</v>
      </c>
      <c r="C140" s="42"/>
      <c r="D140" s="43"/>
    </row>
    <row r="141" spans="1:4" ht="20" customHeight="1">
      <c r="A141" s="98">
        <v>4</v>
      </c>
      <c r="B141" s="53" t="s">
        <v>2092</v>
      </c>
      <c r="C141" s="42"/>
      <c r="D141" s="43"/>
    </row>
    <row r="142" spans="1:4" ht="20" customHeight="1">
      <c r="A142" s="99">
        <v>4</v>
      </c>
      <c r="B142" s="37" t="s">
        <v>2051</v>
      </c>
      <c r="C142" s="34"/>
      <c r="D142" s="37"/>
    </row>
    <row r="143" spans="1:4" ht="20" customHeight="1">
      <c r="A143" s="100">
        <v>5</v>
      </c>
      <c r="B143" s="16" t="s">
        <v>1049</v>
      </c>
    </row>
    <row r="144" spans="1:4" ht="20" customHeight="1">
      <c r="A144" s="99">
        <v>5</v>
      </c>
      <c r="B144" s="37" t="s">
        <v>2088</v>
      </c>
      <c r="C144" s="34"/>
      <c r="D144" s="37"/>
    </row>
    <row r="145" spans="1:4" ht="20" customHeight="1">
      <c r="A145" s="100">
        <v>6</v>
      </c>
      <c r="B145" s="16" t="s">
        <v>2089</v>
      </c>
    </row>
    <row r="146" spans="1:4" ht="20" customHeight="1">
      <c r="A146" s="100">
        <v>6</v>
      </c>
      <c r="B146" s="16" t="s">
        <v>2090</v>
      </c>
    </row>
    <row r="147" spans="1:4" ht="20" customHeight="1">
      <c r="A147" s="99">
        <v>6</v>
      </c>
      <c r="B147" s="37" t="s">
        <v>2091</v>
      </c>
      <c r="C147" s="34"/>
      <c r="D147" s="37"/>
    </row>
    <row r="148" spans="1:4" ht="20" customHeight="1">
      <c r="A148" s="100">
        <v>7</v>
      </c>
      <c r="B148" s="16" t="s">
        <v>7596</v>
      </c>
    </row>
    <row r="149" spans="1:4" ht="20" customHeight="1">
      <c r="A149" s="99">
        <v>7</v>
      </c>
      <c r="B149" s="37" t="s">
        <v>7597</v>
      </c>
      <c r="C149" s="34"/>
      <c r="D149" s="37"/>
    </row>
    <row r="150" spans="1:4" ht="20" customHeight="1">
      <c r="A150" s="100">
        <v>8</v>
      </c>
      <c r="B150" s="16" t="s">
        <v>1884</v>
      </c>
    </row>
    <row r="151" spans="1:4" ht="20" customHeight="1">
      <c r="A151" s="100">
        <v>8</v>
      </c>
      <c r="B151" s="16" t="s">
        <v>1885</v>
      </c>
    </row>
    <row r="152" spans="1:4" ht="20" customHeight="1">
      <c r="A152" s="100">
        <v>8</v>
      </c>
      <c r="B152" s="54" t="s">
        <v>2093</v>
      </c>
    </row>
    <row r="153" spans="1:4" ht="20" customHeight="1">
      <c r="A153" s="100">
        <v>8</v>
      </c>
      <c r="B153" s="16" t="s">
        <v>1050</v>
      </c>
    </row>
    <row r="154" spans="1:4" ht="20" customHeight="1">
      <c r="A154" s="100">
        <v>8</v>
      </c>
      <c r="B154" s="16" t="s">
        <v>1051</v>
      </c>
    </row>
    <row r="155" spans="1:4" ht="20" customHeight="1">
      <c r="A155" s="100">
        <v>8</v>
      </c>
      <c r="B155" s="16" t="s">
        <v>2094</v>
      </c>
    </row>
    <row r="156" spans="1:4" ht="20" customHeight="1">
      <c r="A156" s="100">
        <v>8</v>
      </c>
      <c r="B156" s="16" t="s">
        <v>2095</v>
      </c>
    </row>
    <row r="157" spans="1:4" ht="20" customHeight="1">
      <c r="A157" s="100">
        <v>8</v>
      </c>
      <c r="B157" s="16" t="s">
        <v>2096</v>
      </c>
    </row>
    <row r="158" spans="1:4" ht="20" customHeight="1">
      <c r="A158" s="100">
        <v>8</v>
      </c>
      <c r="B158" s="54" t="s">
        <v>2098</v>
      </c>
    </row>
    <row r="159" spans="1:4" ht="20" customHeight="1">
      <c r="A159" s="99">
        <v>8</v>
      </c>
      <c r="B159" s="37" t="s">
        <v>2097</v>
      </c>
      <c r="C159" s="34"/>
      <c r="D159" s="37"/>
    </row>
    <row r="160" spans="1:4" ht="20" customHeight="1">
      <c r="A160" s="100">
        <v>9</v>
      </c>
      <c r="B160" s="16" t="s">
        <v>7790</v>
      </c>
    </row>
    <row r="161" spans="1:4" ht="20" customHeight="1">
      <c r="A161" s="100">
        <v>9</v>
      </c>
      <c r="B161" s="16" t="s">
        <v>7791</v>
      </c>
    </row>
    <row r="162" spans="1:4" ht="20" customHeight="1">
      <c r="A162" s="100">
        <v>9</v>
      </c>
      <c r="B162" s="16" t="s">
        <v>1886</v>
      </c>
    </row>
    <row r="163" spans="1:4" ht="20" customHeight="1">
      <c r="A163" s="100">
        <v>9</v>
      </c>
      <c r="B163" s="16" t="s">
        <v>1887</v>
      </c>
    </row>
    <row r="164" spans="1:4" ht="20" customHeight="1">
      <c r="A164" s="100">
        <v>9</v>
      </c>
      <c r="B164" s="16" t="s">
        <v>1052</v>
      </c>
    </row>
    <row r="165" spans="1:4" ht="20" customHeight="1">
      <c r="A165" s="100">
        <v>9</v>
      </c>
      <c r="B165" s="16" t="s">
        <v>1053</v>
      </c>
    </row>
    <row r="166" spans="1:4" ht="20" customHeight="1">
      <c r="A166" s="100">
        <v>9</v>
      </c>
      <c r="B166" s="16" t="s">
        <v>1054</v>
      </c>
    </row>
    <row r="167" spans="1:4" ht="20" customHeight="1">
      <c r="A167" s="100">
        <v>9</v>
      </c>
      <c r="B167" s="16" t="s">
        <v>1055</v>
      </c>
    </row>
    <row r="168" spans="1:4" ht="20" customHeight="1">
      <c r="A168" s="99">
        <v>9</v>
      </c>
      <c r="B168" s="37" t="s">
        <v>1056</v>
      </c>
      <c r="C168" s="34"/>
      <c r="D168" s="37"/>
    </row>
    <row r="169" spans="1:4" ht="20" customHeight="1">
      <c r="A169" s="100">
        <v>10</v>
      </c>
      <c r="B169" s="16" t="s">
        <v>1057</v>
      </c>
    </row>
    <row r="170" spans="1:4" ht="20" customHeight="1">
      <c r="A170" s="100">
        <v>10</v>
      </c>
      <c r="B170" s="54" t="s">
        <v>2099</v>
      </c>
    </row>
    <row r="171" spans="1:4" ht="20" customHeight="1">
      <c r="A171" s="99">
        <v>10</v>
      </c>
      <c r="B171" s="37" t="s">
        <v>1058</v>
      </c>
      <c r="C171" s="34"/>
      <c r="D171" s="37"/>
    </row>
    <row r="172" spans="1:4" ht="20" customHeight="1">
      <c r="A172" s="100">
        <v>17</v>
      </c>
      <c r="B172" s="16" t="s">
        <v>2130</v>
      </c>
    </row>
    <row r="173" spans="1:4" ht="20" customHeight="1">
      <c r="A173" s="100">
        <v>17</v>
      </c>
      <c r="B173" s="16" t="s">
        <v>2132</v>
      </c>
    </row>
    <row r="174" spans="1:4" ht="20" customHeight="1">
      <c r="A174" s="100">
        <v>18</v>
      </c>
      <c r="B174" s="16" t="s">
        <v>2129</v>
      </c>
    </row>
    <row r="175" spans="1:4" ht="20" customHeight="1">
      <c r="A175" s="100">
        <v>18</v>
      </c>
      <c r="B175" s="16" t="s">
        <v>2131</v>
      </c>
    </row>
    <row r="176" spans="1:4" ht="20" customHeight="1">
      <c r="A176" s="100">
        <v>19</v>
      </c>
      <c r="B176" s="16" t="s">
        <v>2129</v>
      </c>
    </row>
    <row r="177" spans="1:4" ht="20" customHeight="1">
      <c r="A177" s="100">
        <v>19</v>
      </c>
      <c r="B177" s="16" t="s">
        <v>2131</v>
      </c>
    </row>
    <row r="178" spans="1:4" ht="20" customHeight="1">
      <c r="A178" s="100">
        <v>20</v>
      </c>
      <c r="B178" s="16" t="s">
        <v>2129</v>
      </c>
    </row>
    <row r="179" spans="1:4" ht="20" customHeight="1">
      <c r="A179" s="100">
        <v>20</v>
      </c>
      <c r="B179" s="16" t="s">
        <v>2131</v>
      </c>
    </row>
    <row r="180" spans="1:4" ht="20" customHeight="1">
      <c r="A180" s="100">
        <v>21</v>
      </c>
      <c r="B180" s="16" t="s">
        <v>2129</v>
      </c>
    </row>
    <row r="181" spans="1:4" ht="20" customHeight="1">
      <c r="A181" s="99">
        <v>21</v>
      </c>
      <c r="B181" s="37" t="s">
        <v>2131</v>
      </c>
      <c r="C181" s="34"/>
      <c r="D181" s="37"/>
    </row>
    <row r="182" spans="1:4" ht="20" customHeight="1">
      <c r="A182" s="100">
        <v>22</v>
      </c>
      <c r="B182" s="16" t="s">
        <v>7628</v>
      </c>
    </row>
    <row r="183" spans="1:4" ht="20" customHeight="1">
      <c r="A183" s="99">
        <v>22</v>
      </c>
      <c r="B183" s="37" t="s">
        <v>7629</v>
      </c>
      <c r="C183" s="34"/>
      <c r="D183" s="37"/>
    </row>
    <row r="184" spans="1:4" ht="20" customHeight="1">
      <c r="A184" s="100">
        <v>3</v>
      </c>
      <c r="B184" s="16" t="s">
        <v>1888</v>
      </c>
    </row>
    <row r="185" spans="1:4" ht="20" customHeight="1">
      <c r="A185" s="98">
        <v>3</v>
      </c>
      <c r="B185" s="43" t="s">
        <v>1889</v>
      </c>
      <c r="C185" s="42"/>
      <c r="D185" s="43"/>
    </row>
    <row r="186" spans="1:4" ht="20" customHeight="1">
      <c r="A186" s="98">
        <v>4</v>
      </c>
      <c r="B186" s="43" t="s">
        <v>2052</v>
      </c>
      <c r="C186" s="42"/>
      <c r="D186" s="43"/>
    </row>
    <row r="187" spans="1:4" ht="20" customHeight="1">
      <c r="A187" s="100">
        <v>4</v>
      </c>
      <c r="B187" s="16" t="s">
        <v>2053</v>
      </c>
    </row>
    <row r="188" spans="1:4" ht="20" customHeight="1">
      <c r="A188" s="100">
        <v>4</v>
      </c>
      <c r="B188" s="54" t="s">
        <v>2104</v>
      </c>
    </row>
    <row r="189" spans="1:4" ht="20" customHeight="1">
      <c r="A189" s="100">
        <v>4</v>
      </c>
      <c r="B189" s="16" t="s">
        <v>2054</v>
      </c>
    </row>
    <row r="190" spans="1:4" ht="20" customHeight="1">
      <c r="A190" s="100">
        <v>5</v>
      </c>
      <c r="B190" s="16" t="s">
        <v>1163</v>
      </c>
    </row>
    <row r="191" spans="1:4" ht="20" customHeight="1">
      <c r="A191" s="100">
        <v>5</v>
      </c>
      <c r="B191" s="16" t="s">
        <v>2100</v>
      </c>
    </row>
    <row r="192" spans="1:4" ht="20" customHeight="1">
      <c r="A192" s="100">
        <v>6</v>
      </c>
      <c r="B192" s="16" t="s">
        <v>2101</v>
      </c>
    </row>
    <row r="193" spans="1:4" ht="20" customHeight="1">
      <c r="A193" s="100">
        <v>6</v>
      </c>
      <c r="B193" s="16" t="s">
        <v>2102</v>
      </c>
    </row>
    <row r="194" spans="1:4" ht="20" customHeight="1">
      <c r="A194" s="100">
        <v>6</v>
      </c>
      <c r="B194" s="16" t="s">
        <v>2103</v>
      </c>
    </row>
    <row r="195" spans="1:4" ht="20" customHeight="1">
      <c r="A195" s="100">
        <v>7</v>
      </c>
      <c r="B195" s="16" t="s">
        <v>7598</v>
      </c>
    </row>
    <row r="196" spans="1:4" ht="20" customHeight="1">
      <c r="A196" s="100">
        <v>7</v>
      </c>
      <c r="B196" s="16" t="s">
        <v>7599</v>
      </c>
    </row>
    <row r="197" spans="1:4" ht="20" customHeight="1">
      <c r="A197" s="100">
        <v>22</v>
      </c>
      <c r="B197" s="16" t="s">
        <v>7630</v>
      </c>
    </row>
    <row r="198" spans="1:4" ht="20" customHeight="1">
      <c r="A198" s="99">
        <v>22</v>
      </c>
      <c r="B198" s="37" t="s">
        <v>7631</v>
      </c>
      <c r="C198" s="34"/>
      <c r="D198" s="37"/>
    </row>
    <row r="199" spans="1:4" ht="20" customHeight="1">
      <c r="A199" s="100">
        <v>3</v>
      </c>
      <c r="B199" s="16" t="s">
        <v>1890</v>
      </c>
    </row>
    <row r="200" spans="1:4" ht="20" customHeight="1">
      <c r="A200" s="98">
        <v>3</v>
      </c>
      <c r="B200" s="43" t="s">
        <v>1891</v>
      </c>
      <c r="C200" s="42"/>
      <c r="D200" s="43"/>
    </row>
    <row r="201" spans="1:4" ht="20" customHeight="1">
      <c r="A201" s="98">
        <v>4</v>
      </c>
      <c r="B201" s="43" t="s">
        <v>1164</v>
      </c>
      <c r="C201" s="42"/>
      <c r="D201" s="43"/>
    </row>
    <row r="202" spans="1:4" ht="20" customHeight="1">
      <c r="A202" s="100">
        <v>4</v>
      </c>
      <c r="B202" s="16" t="s">
        <v>2136</v>
      </c>
    </row>
    <row r="203" spans="1:4" ht="20" customHeight="1">
      <c r="A203" s="100">
        <v>4</v>
      </c>
      <c r="B203" s="54" t="s">
        <v>2113</v>
      </c>
    </row>
    <row r="204" spans="1:4" ht="20" customHeight="1">
      <c r="A204" s="100">
        <v>4</v>
      </c>
      <c r="B204" s="16" t="s">
        <v>1165</v>
      </c>
    </row>
    <row r="205" spans="1:4" ht="20" customHeight="1">
      <c r="A205" s="100">
        <v>5</v>
      </c>
      <c r="B205" s="16" t="s">
        <v>1166</v>
      </c>
    </row>
    <row r="206" spans="1:4" ht="20" customHeight="1">
      <c r="A206" s="100">
        <v>5</v>
      </c>
      <c r="B206" s="16" t="s">
        <v>2105</v>
      </c>
    </row>
    <row r="207" spans="1:4" ht="20" customHeight="1">
      <c r="A207" s="100">
        <v>6</v>
      </c>
      <c r="B207" s="16" t="s">
        <v>2106</v>
      </c>
    </row>
    <row r="208" spans="1:4" ht="20" customHeight="1">
      <c r="A208" s="100">
        <v>6</v>
      </c>
      <c r="B208" s="16" t="s">
        <v>2107</v>
      </c>
    </row>
    <row r="209" spans="1:4" ht="20" customHeight="1">
      <c r="A209" s="100">
        <v>6</v>
      </c>
      <c r="B209" s="16" t="s">
        <v>2108</v>
      </c>
    </row>
    <row r="210" spans="1:4" ht="20" customHeight="1">
      <c r="A210" s="100">
        <v>7</v>
      </c>
      <c r="B210" s="16" t="s">
        <v>2109</v>
      </c>
    </row>
    <row r="211" spans="1:4" ht="20" customHeight="1">
      <c r="A211" s="100">
        <v>7</v>
      </c>
      <c r="B211" s="16" t="s">
        <v>2110</v>
      </c>
    </row>
    <row r="212" spans="1:4" ht="20" customHeight="1">
      <c r="A212" s="100">
        <v>22</v>
      </c>
      <c r="B212" s="16" t="s">
        <v>2111</v>
      </c>
    </row>
    <row r="213" spans="1:4" ht="20" customHeight="1">
      <c r="A213" s="99">
        <v>22</v>
      </c>
      <c r="B213" s="37" t="s">
        <v>2112</v>
      </c>
      <c r="C213" s="34"/>
      <c r="D213" s="37"/>
    </row>
    <row r="214" spans="1:4" ht="20" customHeight="1">
      <c r="A214" s="128">
        <v>6</v>
      </c>
      <c r="B214" s="51" t="s">
        <v>7430</v>
      </c>
      <c r="C214" s="50"/>
      <c r="D214" s="51"/>
    </row>
    <row r="215" spans="1:4" ht="20" customHeight="1">
      <c r="A215" s="100">
        <v>6</v>
      </c>
      <c r="B215" s="16" t="s">
        <v>7431</v>
      </c>
    </row>
    <row r="216" spans="1:4" ht="20" customHeight="1">
      <c r="A216" s="100">
        <v>6</v>
      </c>
      <c r="B216" s="16" t="s">
        <v>7432</v>
      </c>
    </row>
    <row r="217" spans="1:4" ht="20" customHeight="1">
      <c r="A217" s="100">
        <v>7</v>
      </c>
      <c r="B217" s="16" t="s">
        <v>7706</v>
      </c>
    </row>
    <row r="218" spans="1:4" ht="20" customHeight="1">
      <c r="A218" s="100">
        <v>7</v>
      </c>
      <c r="B218" s="16" t="s">
        <v>7707</v>
      </c>
    </row>
    <row r="219" spans="1:4" ht="20" customHeight="1">
      <c r="A219" s="100">
        <v>22</v>
      </c>
      <c r="B219" s="16" t="s">
        <v>7708</v>
      </c>
    </row>
    <row r="220" spans="1:4" ht="20" customHeight="1" thickBot="1">
      <c r="A220" s="101">
        <v>22</v>
      </c>
      <c r="B220" s="79" t="s">
        <v>7709</v>
      </c>
      <c r="C220" s="78"/>
      <c r="D220" s="79"/>
    </row>
    <row r="221" spans="1:4" ht="20" customHeight="1">
      <c r="A221" s="120">
        <v>0</v>
      </c>
      <c r="B221" s="16" t="s">
        <v>5470</v>
      </c>
    </row>
    <row r="222" spans="1:4" ht="20" customHeight="1">
      <c r="A222" s="120">
        <v>0</v>
      </c>
      <c r="B222" s="16" t="s">
        <v>5471</v>
      </c>
    </row>
    <row r="223" spans="1:4" ht="20" customHeight="1">
      <c r="A223" s="120">
        <v>0</v>
      </c>
      <c r="B223" s="16" t="s">
        <v>5472</v>
      </c>
    </row>
    <row r="224" spans="1:4" ht="20" customHeight="1">
      <c r="A224" s="120">
        <v>0</v>
      </c>
      <c r="B224" s="16" t="s">
        <v>5473</v>
      </c>
    </row>
    <row r="225" spans="1:4" ht="20" customHeight="1">
      <c r="A225" s="120">
        <v>0</v>
      </c>
      <c r="B225" s="16" t="s">
        <v>5474</v>
      </c>
    </row>
    <row r="226" spans="1:4" ht="20" customHeight="1">
      <c r="A226" s="120">
        <v>0</v>
      </c>
      <c r="B226" s="16" t="s">
        <v>5475</v>
      </c>
    </row>
    <row r="227" spans="1:4" ht="20" customHeight="1">
      <c r="A227" s="120">
        <v>0</v>
      </c>
      <c r="B227" s="16" t="s">
        <v>5476</v>
      </c>
    </row>
    <row r="228" spans="1:4" ht="20" customHeight="1">
      <c r="A228" s="120">
        <v>0</v>
      </c>
      <c r="B228" s="16" t="s">
        <v>5477</v>
      </c>
    </row>
    <row r="229" spans="1:4" ht="20" customHeight="1">
      <c r="A229" s="121">
        <v>0</v>
      </c>
      <c r="B229" s="37" t="s">
        <v>5478</v>
      </c>
      <c r="C229" s="34"/>
      <c r="D229" s="37"/>
    </row>
    <row r="230" spans="1:4" ht="20" customHeight="1">
      <c r="A230" s="120">
        <v>1</v>
      </c>
      <c r="B230" s="16" t="s">
        <v>7752</v>
      </c>
    </row>
    <row r="231" spans="1:4" ht="20" customHeight="1">
      <c r="A231" s="120">
        <v>1</v>
      </c>
      <c r="B231" s="16" t="s">
        <v>5479</v>
      </c>
    </row>
    <row r="232" spans="1:4" ht="20" customHeight="1">
      <c r="A232" s="120">
        <v>1</v>
      </c>
      <c r="B232" s="16" t="s">
        <v>7753</v>
      </c>
    </row>
    <row r="233" spans="1:4" ht="20" customHeight="1">
      <c r="A233" s="120">
        <v>1</v>
      </c>
      <c r="B233" s="16" t="s">
        <v>5480</v>
      </c>
    </row>
    <row r="234" spans="1:4" ht="20" customHeight="1">
      <c r="A234" s="120">
        <v>1</v>
      </c>
      <c r="B234" s="16" t="s">
        <v>5481</v>
      </c>
    </row>
    <row r="235" spans="1:4" ht="20" customHeight="1">
      <c r="A235" s="120">
        <v>1</v>
      </c>
      <c r="B235" s="16" t="s">
        <v>5482</v>
      </c>
    </row>
    <row r="236" spans="1:4" ht="20" customHeight="1">
      <c r="A236" s="120">
        <v>1</v>
      </c>
      <c r="B236" s="16" t="s">
        <v>5483</v>
      </c>
    </row>
    <row r="237" spans="1:4" ht="20" customHeight="1">
      <c r="A237" s="120">
        <v>1</v>
      </c>
      <c r="B237" s="16" t="s">
        <v>5484</v>
      </c>
    </row>
    <row r="238" spans="1:4" ht="20" customHeight="1">
      <c r="A238" s="120">
        <v>1</v>
      </c>
      <c r="B238" s="16" t="s">
        <v>5485</v>
      </c>
    </row>
    <row r="239" spans="1:4" ht="20" customHeight="1">
      <c r="A239" s="121">
        <v>1</v>
      </c>
      <c r="B239" s="37" t="s">
        <v>5486</v>
      </c>
      <c r="C239" s="34"/>
      <c r="D239" s="37"/>
    </row>
    <row r="240" spans="1:4" ht="20" customHeight="1">
      <c r="A240" s="120">
        <v>2</v>
      </c>
      <c r="B240" s="16" t="s">
        <v>5487</v>
      </c>
    </row>
    <row r="241" spans="1:4" ht="20" customHeight="1">
      <c r="A241" s="120">
        <v>2</v>
      </c>
      <c r="B241" s="16" t="s">
        <v>5488</v>
      </c>
    </row>
    <row r="242" spans="1:4" ht="20" customHeight="1">
      <c r="A242" s="120">
        <v>2</v>
      </c>
      <c r="B242" s="16" t="s">
        <v>5489</v>
      </c>
    </row>
    <row r="243" spans="1:4" ht="20" customHeight="1">
      <c r="A243" s="121">
        <v>2</v>
      </c>
      <c r="B243" s="37" t="s">
        <v>5490</v>
      </c>
      <c r="C243" s="34"/>
      <c r="D243" s="37"/>
    </row>
    <row r="244" spans="1:4" ht="20" customHeight="1">
      <c r="A244" s="120">
        <v>3</v>
      </c>
      <c r="B244" s="16" t="s">
        <v>5491</v>
      </c>
    </row>
    <row r="245" spans="1:4" ht="20" customHeight="1">
      <c r="A245" s="121">
        <v>3</v>
      </c>
      <c r="B245" s="37" t="s">
        <v>5492</v>
      </c>
      <c r="C245" s="34"/>
      <c r="D245" s="37"/>
    </row>
    <row r="246" spans="1:4" ht="20" customHeight="1">
      <c r="A246" s="120">
        <v>4</v>
      </c>
      <c r="B246" s="16" t="s">
        <v>5493</v>
      </c>
    </row>
    <row r="247" spans="1:4" ht="20" customHeight="1">
      <c r="A247" s="122">
        <v>4</v>
      </c>
      <c r="B247" s="43" t="s">
        <v>5494</v>
      </c>
      <c r="C247" s="42"/>
      <c r="D247" s="43"/>
    </row>
    <row r="248" spans="1:4" ht="20" customHeight="1">
      <c r="A248" s="122">
        <v>4</v>
      </c>
      <c r="B248" s="53" t="s">
        <v>5495</v>
      </c>
      <c r="C248" s="42"/>
      <c r="D248" s="43"/>
    </row>
    <row r="249" spans="1:4" ht="20" customHeight="1">
      <c r="A249" s="121">
        <v>4</v>
      </c>
      <c r="B249" s="37" t="s">
        <v>5496</v>
      </c>
      <c r="C249" s="34"/>
      <c r="D249" s="37"/>
    </row>
    <row r="250" spans="1:4" ht="20" customHeight="1">
      <c r="A250" s="120">
        <v>5</v>
      </c>
      <c r="B250" s="16" t="s">
        <v>5497</v>
      </c>
    </row>
    <row r="251" spans="1:4" ht="20" customHeight="1">
      <c r="A251" s="121">
        <v>5</v>
      </c>
      <c r="B251" s="37" t="s">
        <v>5498</v>
      </c>
      <c r="C251" s="34"/>
      <c r="D251" s="37"/>
    </row>
    <row r="252" spans="1:4" ht="20" customHeight="1">
      <c r="A252" s="120">
        <v>6</v>
      </c>
      <c r="B252" s="16" t="s">
        <v>5499</v>
      </c>
    </row>
    <row r="253" spans="1:4" ht="20" customHeight="1">
      <c r="A253" s="120">
        <v>6</v>
      </c>
      <c r="B253" s="16" t="s">
        <v>5500</v>
      </c>
    </row>
    <row r="254" spans="1:4" ht="20" customHeight="1">
      <c r="A254" s="121">
        <v>6</v>
      </c>
      <c r="B254" s="37" t="s">
        <v>5501</v>
      </c>
      <c r="C254" s="34"/>
      <c r="D254" s="37"/>
    </row>
    <row r="255" spans="1:4" ht="20" customHeight="1">
      <c r="A255" s="120">
        <v>7</v>
      </c>
      <c r="B255" s="16" t="s">
        <v>7600</v>
      </c>
    </row>
    <row r="256" spans="1:4" ht="20" customHeight="1">
      <c r="A256" s="121">
        <v>7</v>
      </c>
      <c r="B256" s="37" t="s">
        <v>7601</v>
      </c>
      <c r="C256" s="34"/>
      <c r="D256" s="37"/>
    </row>
    <row r="257" spans="1:4" ht="20" customHeight="1">
      <c r="A257" s="120">
        <v>8</v>
      </c>
      <c r="B257" s="16" t="s">
        <v>5502</v>
      </c>
    </row>
    <row r="258" spans="1:4" ht="20" customHeight="1">
      <c r="A258" s="120">
        <v>8</v>
      </c>
      <c r="B258" s="16" t="s">
        <v>5503</v>
      </c>
    </row>
    <row r="259" spans="1:4" ht="20" customHeight="1">
      <c r="A259" s="120">
        <v>8</v>
      </c>
      <c r="B259" s="54" t="s">
        <v>5504</v>
      </c>
    </row>
    <row r="260" spans="1:4" ht="20" customHeight="1">
      <c r="A260" s="120">
        <v>8</v>
      </c>
      <c r="B260" s="16" t="s">
        <v>5505</v>
      </c>
    </row>
    <row r="261" spans="1:4" ht="20" customHeight="1">
      <c r="A261" s="120">
        <v>8</v>
      </c>
      <c r="B261" s="16" t="s">
        <v>5506</v>
      </c>
    </row>
    <row r="262" spans="1:4" ht="20" customHeight="1">
      <c r="A262" s="120">
        <v>8</v>
      </c>
      <c r="B262" s="16" t="s">
        <v>5507</v>
      </c>
    </row>
    <row r="263" spans="1:4" ht="20" customHeight="1">
      <c r="A263" s="120">
        <v>8</v>
      </c>
      <c r="B263" s="16" t="s">
        <v>5508</v>
      </c>
    </row>
    <row r="264" spans="1:4" ht="20" customHeight="1">
      <c r="A264" s="120">
        <v>8</v>
      </c>
      <c r="B264" s="16" t="s">
        <v>5509</v>
      </c>
    </row>
    <row r="265" spans="1:4" ht="20" customHeight="1">
      <c r="A265" s="120">
        <v>8</v>
      </c>
      <c r="B265" s="54" t="s">
        <v>5510</v>
      </c>
    </row>
    <row r="266" spans="1:4" ht="20" customHeight="1">
      <c r="A266" s="121">
        <v>8</v>
      </c>
      <c r="B266" s="37" t="s">
        <v>5511</v>
      </c>
      <c r="C266" s="34"/>
      <c r="D266" s="37"/>
    </row>
    <row r="267" spans="1:4" ht="20" customHeight="1">
      <c r="A267" s="120">
        <v>9</v>
      </c>
      <c r="B267" s="16" t="s">
        <v>7792</v>
      </c>
    </row>
    <row r="268" spans="1:4" ht="20" customHeight="1">
      <c r="A268" s="120">
        <v>9</v>
      </c>
      <c r="B268" s="16" t="s">
        <v>7793</v>
      </c>
    </row>
    <row r="269" spans="1:4" ht="20" customHeight="1">
      <c r="A269" s="120">
        <v>9</v>
      </c>
      <c r="B269" s="16" t="s">
        <v>5512</v>
      </c>
    </row>
    <row r="270" spans="1:4" ht="20" customHeight="1">
      <c r="A270" s="120">
        <v>9</v>
      </c>
      <c r="B270" s="16" t="s">
        <v>5513</v>
      </c>
    </row>
    <row r="271" spans="1:4" ht="20" customHeight="1">
      <c r="A271" s="120">
        <v>9</v>
      </c>
      <c r="B271" s="16" t="s">
        <v>5514</v>
      </c>
    </row>
    <row r="272" spans="1:4" ht="20" customHeight="1">
      <c r="A272" s="120">
        <v>9</v>
      </c>
      <c r="B272" s="16" t="s">
        <v>5515</v>
      </c>
    </row>
    <row r="273" spans="1:4" ht="20" customHeight="1">
      <c r="A273" s="120">
        <v>9</v>
      </c>
      <c r="B273" s="16" t="s">
        <v>5516</v>
      </c>
    </row>
    <row r="274" spans="1:4" ht="20" customHeight="1">
      <c r="A274" s="120">
        <v>9</v>
      </c>
      <c r="B274" s="16" t="s">
        <v>5517</v>
      </c>
    </row>
    <row r="275" spans="1:4" ht="20" customHeight="1">
      <c r="A275" s="121">
        <v>9</v>
      </c>
      <c r="B275" s="37" t="s">
        <v>5518</v>
      </c>
      <c r="C275" s="34"/>
      <c r="D275" s="37"/>
    </row>
    <row r="276" spans="1:4" ht="20" customHeight="1">
      <c r="A276" s="120">
        <v>10</v>
      </c>
      <c r="B276" s="16" t="s">
        <v>5519</v>
      </c>
    </row>
    <row r="277" spans="1:4" ht="20" customHeight="1">
      <c r="A277" s="120">
        <v>10</v>
      </c>
      <c r="B277" s="54" t="s">
        <v>5520</v>
      </c>
    </row>
    <row r="278" spans="1:4" ht="20" customHeight="1">
      <c r="A278" s="121">
        <v>10</v>
      </c>
      <c r="B278" s="37" t="s">
        <v>5521</v>
      </c>
      <c r="C278" s="34"/>
      <c r="D278" s="37"/>
    </row>
    <row r="279" spans="1:4" ht="20" customHeight="1">
      <c r="A279" s="120">
        <v>17</v>
      </c>
      <c r="B279" s="16" t="s">
        <v>5522</v>
      </c>
    </row>
    <row r="280" spans="1:4" ht="20" customHeight="1">
      <c r="A280" s="120">
        <v>17</v>
      </c>
      <c r="B280" s="16" t="s">
        <v>5523</v>
      </c>
    </row>
    <row r="281" spans="1:4" ht="20" customHeight="1">
      <c r="A281" s="120">
        <v>18</v>
      </c>
      <c r="B281" s="16" t="s">
        <v>5524</v>
      </c>
    </row>
    <row r="282" spans="1:4" ht="20" customHeight="1">
      <c r="A282" s="120">
        <v>18</v>
      </c>
      <c r="B282" s="16" t="s">
        <v>5525</v>
      </c>
    </row>
    <row r="283" spans="1:4" ht="20" customHeight="1">
      <c r="A283" s="120">
        <v>19</v>
      </c>
      <c r="B283" s="16" t="s">
        <v>5524</v>
      </c>
    </row>
    <row r="284" spans="1:4" ht="20" customHeight="1">
      <c r="A284" s="120">
        <v>19</v>
      </c>
      <c r="B284" s="16" t="s">
        <v>5525</v>
      </c>
    </row>
    <row r="285" spans="1:4" ht="20" customHeight="1">
      <c r="A285" s="120">
        <v>20</v>
      </c>
      <c r="B285" s="16" t="s">
        <v>5524</v>
      </c>
    </row>
    <row r="286" spans="1:4" ht="20" customHeight="1">
      <c r="A286" s="120">
        <v>20</v>
      </c>
      <c r="B286" s="16" t="s">
        <v>5525</v>
      </c>
    </row>
    <row r="287" spans="1:4" ht="20" customHeight="1">
      <c r="A287" s="120">
        <v>21</v>
      </c>
      <c r="B287" s="16" t="s">
        <v>5524</v>
      </c>
    </row>
    <row r="288" spans="1:4" ht="20" customHeight="1">
      <c r="A288" s="121">
        <v>21</v>
      </c>
      <c r="B288" s="37" t="s">
        <v>5525</v>
      </c>
      <c r="C288" s="34"/>
      <c r="D288" s="37"/>
    </row>
    <row r="289" spans="1:4" ht="20" customHeight="1">
      <c r="A289" s="123">
        <v>22</v>
      </c>
      <c r="B289" s="51" t="s">
        <v>7632</v>
      </c>
      <c r="C289" s="50"/>
      <c r="D289" s="51"/>
    </row>
    <row r="290" spans="1:4" ht="20" customHeight="1">
      <c r="A290" s="121">
        <v>22</v>
      </c>
      <c r="B290" s="37" t="s">
        <v>7633</v>
      </c>
      <c r="C290" s="34"/>
      <c r="D290" s="37"/>
    </row>
    <row r="291" spans="1:4" ht="20" customHeight="1">
      <c r="A291" s="123">
        <v>6</v>
      </c>
      <c r="B291" s="51" t="s">
        <v>7433</v>
      </c>
      <c r="C291" s="50"/>
      <c r="D291" s="51"/>
    </row>
    <row r="292" spans="1:4" ht="20" customHeight="1">
      <c r="A292" s="120">
        <v>6</v>
      </c>
      <c r="B292" s="16" t="s">
        <v>7434</v>
      </c>
    </row>
    <row r="293" spans="1:4" ht="20" customHeight="1">
      <c r="A293" s="120">
        <v>6</v>
      </c>
      <c r="B293" s="16" t="s">
        <v>7435</v>
      </c>
    </row>
    <row r="294" spans="1:4" ht="20" customHeight="1">
      <c r="A294" s="120">
        <v>7</v>
      </c>
      <c r="B294" s="16" t="s">
        <v>7710</v>
      </c>
    </row>
    <row r="295" spans="1:4" ht="20" customHeight="1">
      <c r="A295" s="120">
        <v>7</v>
      </c>
      <c r="B295" s="16" t="s">
        <v>7711</v>
      </c>
    </row>
    <row r="296" spans="1:4" ht="20" customHeight="1">
      <c r="A296" s="120">
        <v>22</v>
      </c>
      <c r="B296" s="16" t="s">
        <v>7712</v>
      </c>
    </row>
    <row r="297" spans="1:4" ht="20" customHeight="1" thickBot="1">
      <c r="A297" s="124">
        <v>22</v>
      </c>
      <c r="B297" s="79" t="s">
        <v>7713</v>
      </c>
      <c r="C297" s="78"/>
      <c r="D297" s="79"/>
    </row>
    <row r="298" spans="1:4" ht="20" customHeight="1">
      <c r="A298" s="102">
        <v>25</v>
      </c>
      <c r="B298" s="16" t="s">
        <v>3652</v>
      </c>
    </row>
    <row r="299" spans="1:4" ht="20" customHeight="1">
      <c r="A299" s="102">
        <v>25</v>
      </c>
      <c r="B299" s="16" t="s">
        <v>3653</v>
      </c>
    </row>
    <row r="300" spans="1:4" ht="20" customHeight="1">
      <c r="A300" s="109">
        <v>25</v>
      </c>
      <c r="B300" s="43" t="s">
        <v>3683</v>
      </c>
      <c r="C300" s="42"/>
      <c r="D300" s="43"/>
    </row>
    <row r="301" spans="1:4" ht="20" customHeight="1">
      <c r="A301" s="42">
        <v>26</v>
      </c>
      <c r="B301" s="43" t="s">
        <v>2005</v>
      </c>
      <c r="C301" s="42"/>
      <c r="D301" s="43"/>
    </row>
    <row r="302" spans="1:4" ht="20" customHeight="1">
      <c r="A302" s="42">
        <v>26</v>
      </c>
      <c r="B302" s="43" t="s">
        <v>2023</v>
      </c>
      <c r="C302" s="42"/>
      <c r="D302" s="43"/>
    </row>
    <row r="303" spans="1:4" ht="20" customHeight="1">
      <c r="A303" s="42">
        <v>26</v>
      </c>
      <c r="B303" s="43" t="s">
        <v>2024</v>
      </c>
      <c r="C303" s="42"/>
      <c r="D303" s="43"/>
    </row>
    <row r="304" spans="1:4" ht="20" customHeight="1">
      <c r="A304" s="42">
        <v>26</v>
      </c>
      <c r="B304" s="43" t="s">
        <v>7512</v>
      </c>
      <c r="C304" s="42"/>
      <c r="D304" s="43"/>
    </row>
    <row r="305" spans="1:4" ht="20" customHeight="1">
      <c r="A305" s="42">
        <v>27</v>
      </c>
      <c r="B305" s="43" t="s">
        <v>2005</v>
      </c>
      <c r="C305" s="42"/>
      <c r="D305" s="43"/>
    </row>
    <row r="306" spans="1:4" ht="20" customHeight="1">
      <c r="A306" s="42">
        <v>27</v>
      </c>
      <c r="B306" s="43" t="s">
        <v>2006</v>
      </c>
      <c r="C306" s="42"/>
      <c r="D306" s="43"/>
    </row>
    <row r="307" spans="1:4" ht="20" customHeight="1">
      <c r="A307" s="42">
        <v>27</v>
      </c>
      <c r="B307" s="43" t="s">
        <v>2007</v>
      </c>
      <c r="C307" s="42"/>
      <c r="D307" s="43"/>
    </row>
    <row r="308" spans="1:4" ht="20" customHeight="1" thickBot="1">
      <c r="A308" s="78">
        <v>27</v>
      </c>
      <c r="B308" s="79" t="s">
        <v>7513</v>
      </c>
      <c r="C308" s="78"/>
      <c r="D308" s="79"/>
    </row>
    <row r="309" spans="1:4" ht="20" customHeight="1">
      <c r="A309" s="10">
        <v>0</v>
      </c>
      <c r="B309" s="16" t="s">
        <v>3510</v>
      </c>
    </row>
    <row r="310" spans="1:4" ht="20" customHeight="1">
      <c r="A310" s="10">
        <v>0</v>
      </c>
      <c r="B310" s="16" t="s">
        <v>3511</v>
      </c>
    </row>
    <row r="311" spans="1:4" ht="20" customHeight="1">
      <c r="A311" s="10">
        <v>0</v>
      </c>
      <c r="B311" s="16" t="s">
        <v>3512</v>
      </c>
    </row>
    <row r="312" spans="1:4" ht="20" customHeight="1">
      <c r="A312" s="10">
        <v>0</v>
      </c>
      <c r="B312" s="16" t="s">
        <v>3513</v>
      </c>
    </row>
    <row r="313" spans="1:4" ht="20" customHeight="1">
      <c r="A313" s="10">
        <v>0</v>
      </c>
      <c r="B313" s="16" t="s">
        <v>3514</v>
      </c>
    </row>
    <row r="314" spans="1:4" ht="20" customHeight="1">
      <c r="A314" s="10">
        <v>0</v>
      </c>
      <c r="B314" s="16" t="s">
        <v>3515</v>
      </c>
    </row>
    <row r="315" spans="1:4" ht="20" customHeight="1">
      <c r="A315" s="10">
        <v>0</v>
      </c>
      <c r="B315" s="16" t="s">
        <v>3516</v>
      </c>
    </row>
    <row r="316" spans="1:4" ht="20" customHeight="1">
      <c r="A316" s="10">
        <v>0</v>
      </c>
      <c r="B316" s="16" t="s">
        <v>3517</v>
      </c>
    </row>
    <row r="317" spans="1:4" ht="20" customHeight="1">
      <c r="A317" s="34">
        <v>0</v>
      </c>
      <c r="B317" s="37" t="s">
        <v>3518</v>
      </c>
      <c r="C317" s="34"/>
      <c r="D317" s="37"/>
    </row>
    <row r="318" spans="1:4" ht="20" customHeight="1">
      <c r="A318" s="42">
        <v>1</v>
      </c>
      <c r="B318" s="43" t="s">
        <v>3519</v>
      </c>
      <c r="C318" s="42"/>
      <c r="D318" s="43"/>
    </row>
    <row r="319" spans="1:4" ht="20" customHeight="1">
      <c r="A319" s="10">
        <v>1</v>
      </c>
      <c r="B319" s="59" t="s">
        <v>3520</v>
      </c>
    </row>
    <row r="320" spans="1:4" ht="20" customHeight="1">
      <c r="A320" s="10">
        <v>1</v>
      </c>
      <c r="B320" s="59" t="s">
        <v>3521</v>
      </c>
    </row>
    <row r="321" spans="1:4" ht="20" customHeight="1">
      <c r="A321" s="10">
        <v>1</v>
      </c>
      <c r="B321" s="16" t="s">
        <v>7772</v>
      </c>
    </row>
    <row r="322" spans="1:4" ht="20" customHeight="1">
      <c r="A322" s="10">
        <v>1</v>
      </c>
      <c r="B322" s="16" t="s">
        <v>7773</v>
      </c>
    </row>
    <row r="323" spans="1:4" ht="20" customHeight="1">
      <c r="A323" s="10">
        <v>1</v>
      </c>
      <c r="B323" s="16" t="s">
        <v>7774</v>
      </c>
    </row>
    <row r="324" spans="1:4" ht="20" customHeight="1">
      <c r="A324" s="10">
        <v>1</v>
      </c>
      <c r="B324" s="16" t="s">
        <v>7775</v>
      </c>
    </row>
    <row r="325" spans="1:4" ht="20" customHeight="1">
      <c r="A325" s="10">
        <v>1</v>
      </c>
      <c r="B325" s="16" t="s">
        <v>7776</v>
      </c>
    </row>
    <row r="326" spans="1:4" ht="20" customHeight="1">
      <c r="A326" s="42">
        <v>1</v>
      </c>
      <c r="B326" s="43" t="s">
        <v>7777</v>
      </c>
      <c r="C326" s="42"/>
      <c r="D326" s="43"/>
    </row>
    <row r="327" spans="1:4" ht="20" customHeight="1">
      <c r="A327" s="34">
        <v>1</v>
      </c>
      <c r="B327" s="37" t="s">
        <v>3522</v>
      </c>
      <c r="C327" s="34"/>
      <c r="D327" s="37"/>
    </row>
    <row r="328" spans="1:4" ht="20" customHeight="1">
      <c r="A328" s="10">
        <v>2</v>
      </c>
      <c r="B328" s="16" t="s">
        <v>3523</v>
      </c>
    </row>
    <row r="329" spans="1:4" ht="20" customHeight="1">
      <c r="A329" s="10">
        <v>2</v>
      </c>
      <c r="B329" s="16" t="s">
        <v>3524</v>
      </c>
    </row>
    <row r="330" spans="1:4" ht="20" customHeight="1">
      <c r="A330" s="10">
        <v>2</v>
      </c>
      <c r="B330" s="16" t="s">
        <v>3525</v>
      </c>
    </row>
    <row r="331" spans="1:4" ht="20" customHeight="1">
      <c r="A331" s="10">
        <v>2</v>
      </c>
      <c r="B331" s="16" t="s">
        <v>3526</v>
      </c>
    </row>
    <row r="332" spans="1:4" ht="20" customHeight="1">
      <c r="A332" s="10">
        <v>2</v>
      </c>
      <c r="B332" s="16" t="s">
        <v>3527</v>
      </c>
    </row>
    <row r="333" spans="1:4" ht="20" customHeight="1">
      <c r="A333" s="10">
        <v>2</v>
      </c>
      <c r="B333" s="16" t="s">
        <v>3528</v>
      </c>
    </row>
    <row r="334" spans="1:4" ht="20" customHeight="1">
      <c r="A334" s="34">
        <v>2</v>
      </c>
      <c r="B334" s="37" t="s">
        <v>3529</v>
      </c>
      <c r="C334" s="34"/>
      <c r="D334" s="37"/>
    </row>
    <row r="335" spans="1:4" ht="20" customHeight="1">
      <c r="A335" s="10">
        <v>3</v>
      </c>
      <c r="B335" s="16" t="s">
        <v>3530</v>
      </c>
    </row>
    <row r="336" spans="1:4" ht="20" customHeight="1">
      <c r="A336" s="42">
        <v>3</v>
      </c>
      <c r="B336" s="43" t="s">
        <v>3531</v>
      </c>
      <c r="C336" s="42"/>
      <c r="D336" s="43"/>
    </row>
    <row r="337" spans="1:4" ht="20" customHeight="1">
      <c r="A337" s="42">
        <v>3</v>
      </c>
      <c r="B337" s="43" t="s">
        <v>3532</v>
      </c>
      <c r="C337" s="42"/>
      <c r="D337" s="43"/>
    </row>
    <row r="338" spans="1:4" ht="20" customHeight="1">
      <c r="A338" s="34">
        <v>3</v>
      </c>
      <c r="B338" s="37" t="s">
        <v>3533</v>
      </c>
      <c r="C338" s="34"/>
      <c r="D338" s="37"/>
    </row>
    <row r="339" spans="1:4" ht="20" customHeight="1">
      <c r="A339" s="42">
        <v>4</v>
      </c>
      <c r="B339" s="43" t="s">
        <v>3534</v>
      </c>
      <c r="C339" s="42"/>
      <c r="D339" s="43"/>
    </row>
    <row r="340" spans="1:4" ht="20" customHeight="1">
      <c r="A340" s="10">
        <v>4</v>
      </c>
      <c r="B340" s="16" t="s">
        <v>3535</v>
      </c>
    </row>
    <row r="341" spans="1:4" ht="20" customHeight="1">
      <c r="A341" s="42">
        <v>4</v>
      </c>
      <c r="B341" s="53" t="s">
        <v>3655</v>
      </c>
      <c r="C341" s="42"/>
      <c r="D341" s="43"/>
    </row>
    <row r="342" spans="1:4" ht="20" customHeight="1">
      <c r="A342" s="10">
        <v>4</v>
      </c>
      <c r="B342" s="16" t="s">
        <v>3536</v>
      </c>
    </row>
    <row r="343" spans="1:4" ht="20" customHeight="1">
      <c r="A343" s="10">
        <v>4</v>
      </c>
      <c r="B343" s="16" t="s">
        <v>3537</v>
      </c>
    </row>
    <row r="344" spans="1:4" ht="20" customHeight="1">
      <c r="A344" s="10">
        <v>4</v>
      </c>
      <c r="B344" s="16" t="s">
        <v>3538</v>
      </c>
    </row>
    <row r="345" spans="1:4" ht="20" customHeight="1">
      <c r="A345" s="10">
        <v>4</v>
      </c>
      <c r="B345" s="54" t="s">
        <v>3656</v>
      </c>
    </row>
    <row r="346" spans="1:4" ht="20" customHeight="1">
      <c r="A346" s="34">
        <v>4</v>
      </c>
      <c r="B346" s="37" t="s">
        <v>3539</v>
      </c>
      <c r="C346" s="34"/>
      <c r="D346" s="37"/>
    </row>
    <row r="347" spans="1:4" ht="20" customHeight="1">
      <c r="A347" s="42">
        <v>5</v>
      </c>
      <c r="B347" s="43" t="s">
        <v>3540</v>
      </c>
      <c r="C347" s="42"/>
      <c r="D347" s="43"/>
    </row>
    <row r="348" spans="1:4" ht="20" customHeight="1">
      <c r="A348" s="42">
        <v>5</v>
      </c>
      <c r="B348" s="43" t="s">
        <v>3541</v>
      </c>
      <c r="C348" s="42"/>
      <c r="D348" s="43"/>
    </row>
    <row r="349" spans="1:4" ht="20" customHeight="1">
      <c r="A349" s="42">
        <v>5</v>
      </c>
      <c r="B349" s="43" t="s">
        <v>3542</v>
      </c>
      <c r="C349" s="42"/>
      <c r="D349" s="43"/>
    </row>
    <row r="350" spans="1:4" ht="20" customHeight="1">
      <c r="A350" s="34">
        <v>5</v>
      </c>
      <c r="B350" s="37" t="s">
        <v>3543</v>
      </c>
      <c r="C350" s="34"/>
      <c r="D350" s="37"/>
    </row>
    <row r="351" spans="1:4" ht="20" customHeight="1">
      <c r="A351" s="42">
        <v>6</v>
      </c>
      <c r="B351" s="43" t="s">
        <v>3544</v>
      </c>
      <c r="C351" s="42"/>
      <c r="D351" s="43"/>
    </row>
    <row r="352" spans="1:4" ht="20" customHeight="1">
      <c r="A352" s="42">
        <v>6</v>
      </c>
      <c r="B352" s="43" t="s">
        <v>3545</v>
      </c>
      <c r="C352" s="42"/>
      <c r="D352" s="43"/>
    </row>
    <row r="353" spans="1:4" ht="20" customHeight="1">
      <c r="A353" s="42">
        <v>6</v>
      </c>
      <c r="B353" s="43" t="s">
        <v>3546</v>
      </c>
      <c r="C353" s="42"/>
      <c r="D353" s="43"/>
    </row>
    <row r="354" spans="1:4" ht="20" customHeight="1">
      <c r="A354" s="42">
        <v>6</v>
      </c>
      <c r="B354" s="43" t="s">
        <v>3547</v>
      </c>
      <c r="C354" s="42"/>
      <c r="D354" s="43"/>
    </row>
    <row r="355" spans="1:4" ht="20" customHeight="1">
      <c r="A355" s="42">
        <v>6</v>
      </c>
      <c r="B355" s="43" t="s">
        <v>3548</v>
      </c>
      <c r="C355" s="42"/>
      <c r="D355" s="43"/>
    </row>
    <row r="356" spans="1:4" ht="20" customHeight="1">
      <c r="A356" s="34">
        <v>6</v>
      </c>
      <c r="B356" s="37" t="s">
        <v>3549</v>
      </c>
      <c r="C356" s="34"/>
      <c r="D356" s="37"/>
    </row>
    <row r="357" spans="1:4" ht="20" customHeight="1">
      <c r="A357" s="42">
        <v>7</v>
      </c>
      <c r="B357" s="43" t="s">
        <v>7602</v>
      </c>
      <c r="C357" s="42"/>
      <c r="D357" s="43"/>
    </row>
    <row r="358" spans="1:4" ht="20" customHeight="1">
      <c r="A358" s="42">
        <v>7</v>
      </c>
      <c r="B358" s="43" t="s">
        <v>7603</v>
      </c>
      <c r="C358" s="42"/>
      <c r="D358" s="43"/>
    </row>
    <row r="359" spans="1:4" ht="20" customHeight="1">
      <c r="A359" s="42">
        <v>7</v>
      </c>
      <c r="B359" s="43" t="s">
        <v>7714</v>
      </c>
      <c r="C359" s="42"/>
      <c r="D359" s="43"/>
    </row>
    <row r="360" spans="1:4" ht="20" customHeight="1">
      <c r="A360" s="34">
        <v>7</v>
      </c>
      <c r="B360" s="37" t="s">
        <v>7715</v>
      </c>
      <c r="C360" s="34"/>
      <c r="D360" s="37"/>
    </row>
    <row r="361" spans="1:4" ht="20" customHeight="1">
      <c r="A361" s="10">
        <v>8</v>
      </c>
      <c r="B361" s="16" t="s">
        <v>3550</v>
      </c>
    </row>
    <row r="362" spans="1:4" ht="20" customHeight="1">
      <c r="A362" s="10">
        <v>8</v>
      </c>
      <c r="B362" s="16" t="s">
        <v>3551</v>
      </c>
    </row>
    <row r="363" spans="1:4" ht="20" customHeight="1">
      <c r="A363" s="10">
        <v>8</v>
      </c>
      <c r="B363" s="54" t="s">
        <v>3657</v>
      </c>
    </row>
    <row r="364" spans="1:4" ht="20" customHeight="1">
      <c r="A364" s="10">
        <v>8</v>
      </c>
      <c r="B364" s="16" t="s">
        <v>3552</v>
      </c>
    </row>
    <row r="365" spans="1:4" ht="20" customHeight="1">
      <c r="A365" s="10">
        <v>8</v>
      </c>
      <c r="B365" s="16" t="s">
        <v>3553</v>
      </c>
    </row>
    <row r="366" spans="1:4" ht="20" customHeight="1">
      <c r="A366" s="10">
        <v>8</v>
      </c>
      <c r="B366" s="16" t="s">
        <v>3554</v>
      </c>
    </row>
    <row r="367" spans="1:4" ht="20" customHeight="1">
      <c r="A367" s="10">
        <v>8</v>
      </c>
      <c r="B367" s="16" t="s">
        <v>3555</v>
      </c>
    </row>
    <row r="368" spans="1:4" ht="20" customHeight="1">
      <c r="A368" s="10">
        <v>8</v>
      </c>
      <c r="B368" s="16" t="s">
        <v>3556</v>
      </c>
    </row>
    <row r="369" spans="1:4" ht="20" customHeight="1">
      <c r="A369" s="10">
        <v>8</v>
      </c>
      <c r="B369" s="54" t="s">
        <v>3658</v>
      </c>
    </row>
    <row r="370" spans="1:4" ht="20" customHeight="1">
      <c r="A370" s="34">
        <v>8</v>
      </c>
      <c r="B370" s="37" t="s">
        <v>3557</v>
      </c>
      <c r="C370" s="34"/>
      <c r="D370" s="37"/>
    </row>
    <row r="371" spans="1:4" ht="20" customHeight="1">
      <c r="A371" s="42">
        <v>9</v>
      </c>
      <c r="B371" s="43" t="s">
        <v>3558</v>
      </c>
      <c r="C371" s="42"/>
      <c r="D371" s="43"/>
    </row>
    <row r="372" spans="1:4" ht="20" customHeight="1">
      <c r="A372" s="42">
        <v>9</v>
      </c>
      <c r="B372" s="43" t="s">
        <v>3559</v>
      </c>
      <c r="C372" s="42"/>
      <c r="D372" s="43"/>
    </row>
    <row r="373" spans="1:4" ht="20" customHeight="1">
      <c r="A373" s="42">
        <v>9</v>
      </c>
      <c r="B373" s="43" t="s">
        <v>3560</v>
      </c>
      <c r="C373" s="42"/>
      <c r="D373" s="43"/>
    </row>
    <row r="374" spans="1:4" ht="20" customHeight="1">
      <c r="A374" s="42">
        <v>9</v>
      </c>
      <c r="B374" s="43" t="s">
        <v>3561</v>
      </c>
      <c r="C374" s="42"/>
      <c r="D374" s="43"/>
    </row>
    <row r="375" spans="1:4" ht="20" customHeight="1">
      <c r="A375" s="42">
        <v>9</v>
      </c>
      <c r="B375" s="43" t="s">
        <v>3562</v>
      </c>
      <c r="C375" s="42"/>
      <c r="D375" s="43"/>
    </row>
    <row r="376" spans="1:4" ht="20" customHeight="1">
      <c r="A376" s="42">
        <v>9</v>
      </c>
      <c r="B376" s="43" t="s">
        <v>3563</v>
      </c>
      <c r="C376" s="42"/>
      <c r="D376" s="43"/>
    </row>
    <row r="377" spans="1:4" ht="20" customHeight="1">
      <c r="A377" s="42">
        <v>9</v>
      </c>
      <c r="B377" s="43" t="s">
        <v>3564</v>
      </c>
      <c r="C377" s="42"/>
      <c r="D377" s="43"/>
    </row>
    <row r="378" spans="1:4" ht="20" customHeight="1">
      <c r="A378" s="42">
        <v>9</v>
      </c>
      <c r="B378" s="43" t="s">
        <v>3565</v>
      </c>
      <c r="C378" s="42"/>
      <c r="D378" s="43"/>
    </row>
    <row r="379" spans="1:4" ht="20" customHeight="1">
      <c r="A379" s="34">
        <v>9</v>
      </c>
      <c r="B379" s="37" t="s">
        <v>3566</v>
      </c>
      <c r="C379" s="34"/>
      <c r="D379" s="37"/>
    </row>
    <row r="380" spans="1:4" ht="20" customHeight="1">
      <c r="A380" s="42">
        <v>10</v>
      </c>
      <c r="B380" s="43" t="s">
        <v>3567</v>
      </c>
      <c r="C380" s="42"/>
      <c r="D380" s="43"/>
    </row>
    <row r="381" spans="1:4" ht="20" customHeight="1">
      <c r="A381" s="42">
        <v>10</v>
      </c>
      <c r="B381" s="53" t="s">
        <v>3659</v>
      </c>
      <c r="C381" s="42"/>
      <c r="D381" s="43"/>
    </row>
    <row r="382" spans="1:4" ht="20" customHeight="1">
      <c r="A382" s="34">
        <v>10</v>
      </c>
      <c r="B382" s="37" t="s">
        <v>3568</v>
      </c>
      <c r="C382" s="34"/>
      <c r="D382" s="37"/>
    </row>
    <row r="383" spans="1:4" ht="20" customHeight="1">
      <c r="A383" s="10">
        <v>11</v>
      </c>
      <c r="B383" s="16" t="s">
        <v>405</v>
      </c>
    </row>
    <row r="384" spans="1:4" ht="20" customHeight="1">
      <c r="A384" s="10">
        <v>11</v>
      </c>
      <c r="B384" s="16" t="s">
        <v>3569</v>
      </c>
    </row>
    <row r="385" spans="1:4" ht="20" customHeight="1">
      <c r="A385" s="10">
        <v>11</v>
      </c>
      <c r="B385" s="16" t="s">
        <v>3570</v>
      </c>
    </row>
    <row r="386" spans="1:4" ht="20" customHeight="1">
      <c r="A386" s="10">
        <v>11</v>
      </c>
      <c r="B386" s="16" t="s">
        <v>3571</v>
      </c>
    </row>
    <row r="387" spans="1:4" ht="20" customHeight="1">
      <c r="A387" s="10">
        <v>12</v>
      </c>
      <c r="B387" s="16" t="s">
        <v>406</v>
      </c>
    </row>
    <row r="388" spans="1:4" ht="20" customHeight="1">
      <c r="A388" s="10">
        <v>12</v>
      </c>
      <c r="B388" s="16" t="s">
        <v>3569</v>
      </c>
    </row>
    <row r="389" spans="1:4" ht="20" customHeight="1">
      <c r="A389" s="10">
        <v>12</v>
      </c>
      <c r="B389" s="16" t="s">
        <v>3570</v>
      </c>
    </row>
    <row r="390" spans="1:4" ht="20" customHeight="1">
      <c r="A390" s="10">
        <v>12</v>
      </c>
      <c r="B390" s="16" t="s">
        <v>3571</v>
      </c>
    </row>
    <row r="391" spans="1:4" ht="20" customHeight="1">
      <c r="A391" s="10">
        <v>13</v>
      </c>
      <c r="B391" s="16" t="s">
        <v>407</v>
      </c>
    </row>
    <row r="392" spans="1:4" ht="20" customHeight="1">
      <c r="A392" s="10">
        <v>13</v>
      </c>
      <c r="B392" s="16" t="s">
        <v>3569</v>
      </c>
    </row>
    <row r="393" spans="1:4" ht="20" customHeight="1">
      <c r="A393" s="10">
        <v>13</v>
      </c>
      <c r="B393" s="16" t="s">
        <v>3570</v>
      </c>
    </row>
    <row r="394" spans="1:4" ht="20" customHeight="1">
      <c r="A394" s="34">
        <v>13</v>
      </c>
      <c r="B394" s="37" t="s">
        <v>3571</v>
      </c>
      <c r="C394" s="34"/>
      <c r="D394" s="37"/>
    </row>
    <row r="395" spans="1:4" ht="20" customHeight="1">
      <c r="A395" s="10">
        <v>14</v>
      </c>
      <c r="B395" s="16" t="s">
        <v>554</v>
      </c>
    </row>
    <row r="396" spans="1:4" ht="20" customHeight="1">
      <c r="A396" s="10">
        <v>14</v>
      </c>
      <c r="B396" s="16" t="s">
        <v>3572</v>
      </c>
    </row>
    <row r="397" spans="1:4" ht="20" customHeight="1">
      <c r="A397" s="10">
        <v>15</v>
      </c>
      <c r="B397" s="16" t="s">
        <v>1870</v>
      </c>
    </row>
    <row r="398" spans="1:4" ht="20" customHeight="1">
      <c r="A398" s="10">
        <v>15</v>
      </c>
      <c r="B398" s="16" t="s">
        <v>3572</v>
      </c>
    </row>
    <row r="399" spans="1:4" ht="20" customHeight="1">
      <c r="A399" s="10">
        <v>16</v>
      </c>
      <c r="B399" s="16" t="s">
        <v>555</v>
      </c>
    </row>
    <row r="400" spans="1:4" ht="20" customHeight="1">
      <c r="A400" s="34">
        <v>16</v>
      </c>
      <c r="B400" s="37" t="s">
        <v>3572</v>
      </c>
      <c r="C400" s="34"/>
      <c r="D400" s="37"/>
    </row>
    <row r="401" spans="1:4" ht="20" customHeight="1">
      <c r="A401" s="10">
        <v>17</v>
      </c>
      <c r="B401" s="16" t="s">
        <v>414</v>
      </c>
    </row>
    <row r="402" spans="1:4" ht="20" customHeight="1">
      <c r="A402" s="10">
        <v>17</v>
      </c>
      <c r="B402" s="16" t="s">
        <v>3573</v>
      </c>
    </row>
    <row r="403" spans="1:4" ht="20" customHeight="1">
      <c r="A403" s="10">
        <v>17</v>
      </c>
      <c r="B403" s="16" t="s">
        <v>3574</v>
      </c>
    </row>
    <row r="404" spans="1:4" ht="20" customHeight="1">
      <c r="A404" s="10">
        <v>18</v>
      </c>
      <c r="B404" s="16" t="s">
        <v>415</v>
      </c>
    </row>
    <row r="405" spans="1:4" ht="20" customHeight="1">
      <c r="A405" s="10">
        <v>18</v>
      </c>
      <c r="B405" s="16" t="s">
        <v>3573</v>
      </c>
    </row>
    <row r="406" spans="1:4" ht="20" customHeight="1">
      <c r="A406" s="10">
        <v>18</v>
      </c>
      <c r="B406" s="16" t="s">
        <v>3574</v>
      </c>
    </row>
    <row r="407" spans="1:4" ht="20" customHeight="1">
      <c r="A407" s="10">
        <v>19</v>
      </c>
      <c r="B407" s="16" t="s">
        <v>416</v>
      </c>
    </row>
    <row r="408" spans="1:4" ht="20" customHeight="1">
      <c r="A408" s="10">
        <v>19</v>
      </c>
      <c r="B408" s="16" t="s">
        <v>3573</v>
      </c>
    </row>
    <row r="409" spans="1:4" ht="20" customHeight="1">
      <c r="A409" s="10">
        <v>19</v>
      </c>
      <c r="B409" s="16" t="s">
        <v>3574</v>
      </c>
    </row>
    <row r="410" spans="1:4" ht="20" customHeight="1">
      <c r="A410" s="10">
        <v>20</v>
      </c>
      <c r="B410" s="16" t="s">
        <v>417</v>
      </c>
    </row>
    <row r="411" spans="1:4" ht="20" customHeight="1">
      <c r="A411" s="10">
        <v>20</v>
      </c>
      <c r="B411" s="16" t="s">
        <v>3573</v>
      </c>
    </row>
    <row r="412" spans="1:4" ht="20" customHeight="1">
      <c r="A412" s="42">
        <v>20</v>
      </c>
      <c r="B412" s="43" t="s">
        <v>3574</v>
      </c>
      <c r="C412" s="42"/>
      <c r="D412" s="43"/>
    </row>
    <row r="413" spans="1:4" ht="20" customHeight="1">
      <c r="A413" s="42">
        <v>21</v>
      </c>
      <c r="B413" s="43" t="s">
        <v>492</v>
      </c>
      <c r="C413" s="42"/>
      <c r="D413" s="43"/>
    </row>
    <row r="414" spans="1:4" ht="20" customHeight="1">
      <c r="A414" s="10">
        <v>21</v>
      </c>
      <c r="B414" s="16" t="s">
        <v>3573</v>
      </c>
    </row>
    <row r="415" spans="1:4" ht="20" customHeight="1">
      <c r="A415" s="34">
        <v>21</v>
      </c>
      <c r="B415" s="37" t="s">
        <v>3574</v>
      </c>
      <c r="C415" s="34"/>
      <c r="D415" s="37"/>
    </row>
    <row r="416" spans="1:4" ht="20" customHeight="1">
      <c r="A416" s="42">
        <v>22</v>
      </c>
      <c r="B416" s="43" t="s">
        <v>408</v>
      </c>
      <c r="C416" s="42"/>
      <c r="D416" s="43"/>
    </row>
    <row r="417" spans="1:4" ht="20" customHeight="1">
      <c r="A417" s="42">
        <v>22</v>
      </c>
      <c r="B417" s="43" t="s">
        <v>7634</v>
      </c>
      <c r="C417" s="42"/>
      <c r="D417" s="43"/>
    </row>
    <row r="418" spans="1:4" ht="20" customHeight="1">
      <c r="A418" s="42">
        <v>22</v>
      </c>
      <c r="B418" s="43" t="s">
        <v>7635</v>
      </c>
      <c r="C418" s="42"/>
      <c r="D418" s="43"/>
    </row>
    <row r="419" spans="1:4" ht="20" customHeight="1">
      <c r="A419" s="42">
        <v>22</v>
      </c>
      <c r="B419" s="43" t="s">
        <v>7716</v>
      </c>
      <c r="C419" s="42"/>
      <c r="D419" s="43"/>
    </row>
    <row r="420" spans="1:4" ht="20" customHeight="1" thickBot="1">
      <c r="A420" s="78">
        <v>22</v>
      </c>
      <c r="B420" s="79" t="s">
        <v>7717</v>
      </c>
      <c r="C420" s="78"/>
      <c r="D420" s="79"/>
    </row>
    <row r="421" spans="1:4" ht="20" customHeight="1">
      <c r="A421" s="100">
        <v>0</v>
      </c>
      <c r="B421" s="16" t="s">
        <v>3575</v>
      </c>
    </row>
    <row r="422" spans="1:4" ht="20" customHeight="1">
      <c r="A422" s="100">
        <v>0</v>
      </c>
      <c r="B422" s="16" t="s">
        <v>3576</v>
      </c>
    </row>
    <row r="423" spans="1:4" ht="20" customHeight="1">
      <c r="A423" s="100">
        <v>0</v>
      </c>
      <c r="B423" s="16" t="s">
        <v>3577</v>
      </c>
    </row>
    <row r="424" spans="1:4" ht="20" customHeight="1">
      <c r="A424" s="100">
        <v>0</v>
      </c>
      <c r="B424" s="16" t="s">
        <v>3578</v>
      </c>
    </row>
    <row r="425" spans="1:4" ht="20" customHeight="1">
      <c r="A425" s="100">
        <v>0</v>
      </c>
      <c r="B425" s="16" t="s">
        <v>3579</v>
      </c>
    </row>
    <row r="426" spans="1:4" ht="20" customHeight="1">
      <c r="A426" s="100">
        <v>0</v>
      </c>
      <c r="B426" s="16" t="s">
        <v>3580</v>
      </c>
    </row>
    <row r="427" spans="1:4" ht="20" customHeight="1">
      <c r="A427" s="100">
        <v>0</v>
      </c>
      <c r="B427" s="16" t="s">
        <v>3581</v>
      </c>
    </row>
    <row r="428" spans="1:4" ht="20" customHeight="1">
      <c r="A428" s="100">
        <v>0</v>
      </c>
      <c r="B428" s="16" t="s">
        <v>3582</v>
      </c>
    </row>
    <row r="429" spans="1:4" ht="20" customHeight="1">
      <c r="A429" s="99">
        <v>0</v>
      </c>
      <c r="B429" s="37" t="s">
        <v>3583</v>
      </c>
      <c r="C429" s="34"/>
      <c r="D429" s="37"/>
    </row>
    <row r="430" spans="1:4" ht="20" customHeight="1">
      <c r="A430" s="100">
        <v>1</v>
      </c>
      <c r="B430" s="16" t="s">
        <v>7754</v>
      </c>
    </row>
    <row r="431" spans="1:4" ht="20" customHeight="1">
      <c r="A431" s="100">
        <v>1</v>
      </c>
      <c r="B431" s="16" t="s">
        <v>3584</v>
      </c>
    </row>
    <row r="432" spans="1:4" ht="20" customHeight="1">
      <c r="A432" s="100">
        <v>1</v>
      </c>
      <c r="B432" s="16" t="s">
        <v>7755</v>
      </c>
    </row>
    <row r="433" spans="1:4" ht="20" customHeight="1">
      <c r="A433" s="100">
        <v>1</v>
      </c>
      <c r="B433" s="16" t="s">
        <v>3585</v>
      </c>
    </row>
    <row r="434" spans="1:4" ht="20" customHeight="1">
      <c r="A434" s="100">
        <v>1</v>
      </c>
      <c r="B434" s="16" t="s">
        <v>3586</v>
      </c>
    </row>
    <row r="435" spans="1:4" ht="20" customHeight="1">
      <c r="A435" s="100">
        <v>1</v>
      </c>
      <c r="B435" s="16" t="s">
        <v>3587</v>
      </c>
    </row>
    <row r="436" spans="1:4" ht="20" customHeight="1">
      <c r="A436" s="100">
        <v>1</v>
      </c>
      <c r="B436" s="16" t="s">
        <v>3588</v>
      </c>
    </row>
    <row r="437" spans="1:4" ht="20" customHeight="1">
      <c r="A437" s="100">
        <v>1</v>
      </c>
      <c r="B437" s="16" t="s">
        <v>3589</v>
      </c>
    </row>
    <row r="438" spans="1:4" ht="20" customHeight="1">
      <c r="A438" s="100">
        <v>1</v>
      </c>
      <c r="B438" s="16" t="s">
        <v>3590</v>
      </c>
    </row>
    <row r="439" spans="1:4" ht="20" customHeight="1">
      <c r="A439" s="99">
        <v>1</v>
      </c>
      <c r="B439" s="37" t="s">
        <v>3591</v>
      </c>
      <c r="C439" s="34"/>
      <c r="D439" s="37"/>
    </row>
    <row r="440" spans="1:4" ht="20" customHeight="1">
      <c r="A440" s="100">
        <v>2</v>
      </c>
      <c r="B440" s="16" t="s">
        <v>3592</v>
      </c>
    </row>
    <row r="441" spans="1:4" ht="20" customHeight="1">
      <c r="A441" s="100">
        <v>2</v>
      </c>
      <c r="B441" s="16" t="s">
        <v>3593</v>
      </c>
    </row>
    <row r="442" spans="1:4" ht="20" customHeight="1">
      <c r="A442" s="100">
        <v>2</v>
      </c>
      <c r="B442" s="16" t="s">
        <v>3594</v>
      </c>
    </row>
    <row r="443" spans="1:4" ht="20" customHeight="1">
      <c r="A443" s="99">
        <v>2</v>
      </c>
      <c r="B443" s="37" t="s">
        <v>3595</v>
      </c>
      <c r="C443" s="34"/>
      <c r="D443" s="37"/>
    </row>
    <row r="444" spans="1:4" ht="20" customHeight="1">
      <c r="A444" s="100">
        <v>3</v>
      </c>
      <c r="B444" s="16" t="s">
        <v>3596</v>
      </c>
    </row>
    <row r="445" spans="1:4" ht="20" customHeight="1">
      <c r="A445" s="99">
        <v>3</v>
      </c>
      <c r="B445" s="37" t="s">
        <v>3597</v>
      </c>
      <c r="C445" s="34"/>
      <c r="D445" s="37"/>
    </row>
    <row r="446" spans="1:4" ht="20" customHeight="1">
      <c r="A446" s="100">
        <v>4</v>
      </c>
      <c r="B446" s="16" t="s">
        <v>3598</v>
      </c>
    </row>
    <row r="447" spans="1:4" ht="20" customHeight="1">
      <c r="A447" s="98">
        <v>4</v>
      </c>
      <c r="B447" s="43" t="s">
        <v>3599</v>
      </c>
      <c r="C447" s="42"/>
      <c r="D447" s="43"/>
    </row>
    <row r="448" spans="1:4" ht="20" customHeight="1">
      <c r="A448" s="98">
        <v>4</v>
      </c>
      <c r="B448" s="53" t="s">
        <v>3660</v>
      </c>
      <c r="C448" s="42"/>
      <c r="D448" s="43"/>
    </row>
    <row r="449" spans="1:4" ht="20" customHeight="1">
      <c r="A449" s="99">
        <v>4</v>
      </c>
      <c r="B449" s="37" t="s">
        <v>3600</v>
      </c>
      <c r="C449" s="34"/>
      <c r="D449" s="37"/>
    </row>
    <row r="450" spans="1:4" ht="20" customHeight="1">
      <c r="A450" s="100">
        <v>5</v>
      </c>
      <c r="B450" s="16" t="s">
        <v>3601</v>
      </c>
    </row>
    <row r="451" spans="1:4" ht="20" customHeight="1">
      <c r="A451" s="99">
        <v>5</v>
      </c>
      <c r="B451" s="37" t="s">
        <v>3602</v>
      </c>
      <c r="C451" s="34"/>
      <c r="D451" s="37"/>
    </row>
    <row r="452" spans="1:4" ht="20" customHeight="1">
      <c r="A452" s="100">
        <v>6</v>
      </c>
      <c r="B452" s="16" t="s">
        <v>3603</v>
      </c>
    </row>
    <row r="453" spans="1:4" ht="20" customHeight="1">
      <c r="A453" s="100">
        <v>6</v>
      </c>
      <c r="B453" s="16" t="s">
        <v>3604</v>
      </c>
    </row>
    <row r="454" spans="1:4" ht="20" customHeight="1">
      <c r="A454" s="99">
        <v>6</v>
      </c>
      <c r="B454" s="37" t="s">
        <v>3605</v>
      </c>
      <c r="C454" s="34"/>
      <c r="D454" s="37"/>
    </row>
    <row r="455" spans="1:4" ht="20" customHeight="1">
      <c r="A455" s="100">
        <v>7</v>
      </c>
      <c r="B455" s="16" t="s">
        <v>7604</v>
      </c>
    </row>
    <row r="456" spans="1:4" ht="20" customHeight="1">
      <c r="A456" s="99">
        <v>7</v>
      </c>
      <c r="B456" s="37" t="s">
        <v>7605</v>
      </c>
      <c r="C456" s="34"/>
      <c r="D456" s="37"/>
    </row>
    <row r="457" spans="1:4" ht="20" customHeight="1">
      <c r="A457" s="100">
        <v>8</v>
      </c>
      <c r="B457" s="16" t="s">
        <v>3606</v>
      </c>
    </row>
    <row r="458" spans="1:4" ht="20" customHeight="1">
      <c r="A458" s="100">
        <v>8</v>
      </c>
      <c r="B458" s="16" t="s">
        <v>3607</v>
      </c>
    </row>
    <row r="459" spans="1:4" ht="20" customHeight="1">
      <c r="A459" s="100">
        <v>8</v>
      </c>
      <c r="B459" s="54" t="s">
        <v>3661</v>
      </c>
    </row>
    <row r="460" spans="1:4" ht="20" customHeight="1">
      <c r="A460" s="100">
        <v>8</v>
      </c>
      <c r="B460" s="16" t="s">
        <v>3608</v>
      </c>
    </row>
    <row r="461" spans="1:4" ht="20" customHeight="1">
      <c r="A461" s="100">
        <v>8</v>
      </c>
      <c r="B461" s="16" t="s">
        <v>3609</v>
      </c>
    </row>
    <row r="462" spans="1:4" ht="20" customHeight="1">
      <c r="A462" s="100">
        <v>8</v>
      </c>
      <c r="B462" s="16" t="s">
        <v>3610</v>
      </c>
    </row>
    <row r="463" spans="1:4" ht="20" customHeight="1">
      <c r="A463" s="100">
        <v>8</v>
      </c>
      <c r="B463" s="16" t="s">
        <v>3611</v>
      </c>
    </row>
    <row r="464" spans="1:4" ht="20" customHeight="1">
      <c r="A464" s="100">
        <v>8</v>
      </c>
      <c r="B464" s="16" t="s">
        <v>3612</v>
      </c>
    </row>
    <row r="465" spans="1:4" ht="20" customHeight="1">
      <c r="A465" s="100">
        <v>8</v>
      </c>
      <c r="B465" s="54" t="s">
        <v>3662</v>
      </c>
    </row>
    <row r="466" spans="1:4" ht="20" customHeight="1">
      <c r="A466" s="99">
        <v>8</v>
      </c>
      <c r="B466" s="37" t="s">
        <v>3613</v>
      </c>
      <c r="C466" s="34"/>
      <c r="D466" s="37"/>
    </row>
    <row r="467" spans="1:4" ht="20" customHeight="1">
      <c r="A467" s="100">
        <v>9</v>
      </c>
      <c r="B467" s="16" t="s">
        <v>7794</v>
      </c>
    </row>
    <row r="468" spans="1:4" ht="20" customHeight="1">
      <c r="A468" s="100">
        <v>9</v>
      </c>
      <c r="B468" s="16" t="s">
        <v>7795</v>
      </c>
    </row>
    <row r="469" spans="1:4" ht="20" customHeight="1">
      <c r="A469" s="100">
        <v>9</v>
      </c>
      <c r="B469" s="16" t="s">
        <v>3614</v>
      </c>
    </row>
    <row r="470" spans="1:4" ht="20" customHeight="1">
      <c r="A470" s="100">
        <v>9</v>
      </c>
      <c r="B470" s="16" t="s">
        <v>3615</v>
      </c>
    </row>
    <row r="471" spans="1:4" ht="20" customHeight="1">
      <c r="A471" s="100">
        <v>9</v>
      </c>
      <c r="B471" s="16" t="s">
        <v>3616</v>
      </c>
    </row>
    <row r="472" spans="1:4" ht="20" customHeight="1">
      <c r="A472" s="100">
        <v>9</v>
      </c>
      <c r="B472" s="16" t="s">
        <v>3617</v>
      </c>
    </row>
    <row r="473" spans="1:4" ht="20" customHeight="1">
      <c r="A473" s="100">
        <v>9</v>
      </c>
      <c r="B473" s="16" t="s">
        <v>3618</v>
      </c>
    </row>
    <row r="474" spans="1:4" ht="20" customHeight="1">
      <c r="A474" s="100">
        <v>9</v>
      </c>
      <c r="B474" s="16" t="s">
        <v>3619</v>
      </c>
    </row>
    <row r="475" spans="1:4" ht="20" customHeight="1">
      <c r="A475" s="99">
        <v>9</v>
      </c>
      <c r="B475" s="37" t="s">
        <v>3620</v>
      </c>
      <c r="C475" s="34"/>
      <c r="D475" s="37"/>
    </row>
    <row r="476" spans="1:4" ht="20" customHeight="1">
      <c r="A476" s="100">
        <v>10</v>
      </c>
      <c r="B476" s="16" t="s">
        <v>3621</v>
      </c>
    </row>
    <row r="477" spans="1:4" ht="20" customHeight="1">
      <c r="A477" s="100">
        <v>10</v>
      </c>
      <c r="B477" s="54" t="s">
        <v>3663</v>
      </c>
    </row>
    <row r="478" spans="1:4" ht="20" customHeight="1">
      <c r="A478" s="99">
        <v>10</v>
      </c>
      <c r="B478" s="37" t="s">
        <v>3622</v>
      </c>
      <c r="C478" s="34"/>
      <c r="D478" s="37"/>
    </row>
    <row r="479" spans="1:4" ht="20" customHeight="1">
      <c r="A479" s="100">
        <v>17</v>
      </c>
      <c r="B479" s="16" t="s">
        <v>3623</v>
      </c>
    </row>
    <row r="480" spans="1:4" ht="20" customHeight="1">
      <c r="A480" s="100">
        <v>17</v>
      </c>
      <c r="B480" s="16" t="s">
        <v>3624</v>
      </c>
    </row>
    <row r="481" spans="1:4" ht="20" customHeight="1">
      <c r="A481" s="100">
        <v>18</v>
      </c>
      <c r="B481" s="16" t="s">
        <v>3623</v>
      </c>
    </row>
    <row r="482" spans="1:4" ht="20" customHeight="1">
      <c r="A482" s="100">
        <v>18</v>
      </c>
      <c r="B482" s="16" t="s">
        <v>3624</v>
      </c>
    </row>
    <row r="483" spans="1:4" ht="20" customHeight="1">
      <c r="A483" s="100">
        <v>19</v>
      </c>
      <c r="B483" s="16" t="s">
        <v>3623</v>
      </c>
    </row>
    <row r="484" spans="1:4" ht="20" customHeight="1">
      <c r="A484" s="100">
        <v>19</v>
      </c>
      <c r="B484" s="16" t="s">
        <v>3624</v>
      </c>
    </row>
    <row r="485" spans="1:4" ht="20" customHeight="1">
      <c r="A485" s="100">
        <v>20</v>
      </c>
      <c r="B485" s="16" t="s">
        <v>3623</v>
      </c>
    </row>
    <row r="486" spans="1:4" ht="20" customHeight="1">
      <c r="A486" s="100">
        <v>20</v>
      </c>
      <c r="B486" s="16" t="s">
        <v>3624</v>
      </c>
    </row>
    <row r="487" spans="1:4" ht="20" customHeight="1">
      <c r="A487" s="100">
        <v>21</v>
      </c>
      <c r="B487" s="16" t="s">
        <v>3623</v>
      </c>
    </row>
    <row r="488" spans="1:4" ht="20" customHeight="1">
      <c r="A488" s="99">
        <v>21</v>
      </c>
      <c r="B488" s="37" t="s">
        <v>3624</v>
      </c>
      <c r="C488" s="34"/>
      <c r="D488" s="37"/>
    </row>
    <row r="489" spans="1:4" ht="20" customHeight="1">
      <c r="A489" s="100">
        <v>22</v>
      </c>
      <c r="B489" s="16" t="s">
        <v>7636</v>
      </c>
    </row>
    <row r="490" spans="1:4" ht="20" customHeight="1">
      <c r="A490" s="99">
        <v>22</v>
      </c>
      <c r="B490" s="37" t="s">
        <v>7637</v>
      </c>
      <c r="C490" s="34"/>
      <c r="D490" s="37"/>
    </row>
    <row r="491" spans="1:4" ht="20" customHeight="1">
      <c r="A491" s="100">
        <v>3</v>
      </c>
      <c r="B491" s="16" t="s">
        <v>3625</v>
      </c>
    </row>
    <row r="492" spans="1:4" ht="20" customHeight="1">
      <c r="A492" s="98">
        <v>3</v>
      </c>
      <c r="B492" s="43" t="s">
        <v>3626</v>
      </c>
      <c r="C492" s="42"/>
      <c r="D492" s="43"/>
    </row>
    <row r="493" spans="1:4" ht="20" customHeight="1">
      <c r="A493" s="98">
        <v>4</v>
      </c>
      <c r="B493" s="43" t="s">
        <v>3627</v>
      </c>
      <c r="C493" s="42"/>
      <c r="D493" s="43"/>
    </row>
    <row r="494" spans="1:4" ht="20" customHeight="1">
      <c r="A494" s="100">
        <v>4</v>
      </c>
      <c r="B494" s="16" t="s">
        <v>3628</v>
      </c>
    </row>
    <row r="495" spans="1:4" ht="20" customHeight="1">
      <c r="A495" s="100">
        <v>4</v>
      </c>
      <c r="B495" s="54" t="s">
        <v>3664</v>
      </c>
    </row>
    <row r="496" spans="1:4" ht="20" customHeight="1">
      <c r="A496" s="100">
        <v>4</v>
      </c>
      <c r="B496" s="16" t="s">
        <v>3629</v>
      </c>
    </row>
    <row r="497" spans="1:4" ht="20" customHeight="1">
      <c r="A497" s="100">
        <v>5</v>
      </c>
      <c r="B497" s="16" t="s">
        <v>3630</v>
      </c>
    </row>
    <row r="498" spans="1:4" ht="20" customHeight="1">
      <c r="A498" s="100">
        <v>5</v>
      </c>
      <c r="B498" s="16" t="s">
        <v>3631</v>
      </c>
    </row>
    <row r="499" spans="1:4" ht="20" customHeight="1">
      <c r="A499" s="100">
        <v>6</v>
      </c>
      <c r="B499" s="16" t="s">
        <v>3632</v>
      </c>
    </row>
    <row r="500" spans="1:4" ht="20" customHeight="1">
      <c r="A500" s="100">
        <v>6</v>
      </c>
      <c r="B500" s="16" t="s">
        <v>3633</v>
      </c>
    </row>
    <row r="501" spans="1:4" ht="20" customHeight="1">
      <c r="A501" s="100">
        <v>6</v>
      </c>
      <c r="B501" s="16" t="s">
        <v>3634</v>
      </c>
    </row>
    <row r="502" spans="1:4" ht="20" customHeight="1">
      <c r="A502" s="100">
        <v>7</v>
      </c>
      <c r="B502" s="16" t="s">
        <v>7606</v>
      </c>
    </row>
    <row r="503" spans="1:4" ht="20" customHeight="1">
      <c r="A503" s="100">
        <v>7</v>
      </c>
      <c r="B503" s="16" t="s">
        <v>7607</v>
      </c>
    </row>
    <row r="504" spans="1:4" ht="20" customHeight="1">
      <c r="A504" s="100">
        <v>22</v>
      </c>
      <c r="B504" s="16" t="s">
        <v>7638</v>
      </c>
    </row>
    <row r="505" spans="1:4" ht="20" customHeight="1">
      <c r="A505" s="99">
        <v>22</v>
      </c>
      <c r="B505" s="37" t="s">
        <v>7639</v>
      </c>
      <c r="C505" s="34"/>
      <c r="D505" s="37"/>
    </row>
    <row r="506" spans="1:4" ht="20" customHeight="1">
      <c r="A506" s="100">
        <v>3</v>
      </c>
      <c r="B506" s="16" t="s">
        <v>3635</v>
      </c>
    </row>
    <row r="507" spans="1:4" ht="20" customHeight="1">
      <c r="A507" s="98">
        <v>3</v>
      </c>
      <c r="B507" s="43" t="s">
        <v>3636</v>
      </c>
      <c r="C507" s="42"/>
      <c r="D507" s="43"/>
    </row>
    <row r="508" spans="1:4" ht="20" customHeight="1">
      <c r="A508" s="98">
        <v>4</v>
      </c>
      <c r="B508" s="43" t="s">
        <v>3637</v>
      </c>
      <c r="C508" s="42"/>
      <c r="D508" s="43"/>
    </row>
    <row r="509" spans="1:4" ht="20" customHeight="1">
      <c r="A509" s="100">
        <v>4</v>
      </c>
      <c r="B509" s="16" t="s">
        <v>3638</v>
      </c>
    </row>
    <row r="510" spans="1:4" ht="20" customHeight="1">
      <c r="A510" s="100">
        <v>4</v>
      </c>
      <c r="B510" s="54" t="s">
        <v>3665</v>
      </c>
    </row>
    <row r="511" spans="1:4" ht="20" customHeight="1">
      <c r="A511" s="100">
        <v>4</v>
      </c>
      <c r="B511" s="16" t="s">
        <v>3639</v>
      </c>
    </row>
    <row r="512" spans="1:4" ht="20" customHeight="1">
      <c r="A512" s="100">
        <v>5</v>
      </c>
      <c r="B512" s="16" t="s">
        <v>3640</v>
      </c>
    </row>
    <row r="513" spans="1:4" ht="20" customHeight="1">
      <c r="A513" s="100">
        <v>5</v>
      </c>
      <c r="B513" s="16" t="s">
        <v>3641</v>
      </c>
    </row>
    <row r="514" spans="1:4" ht="20" customHeight="1">
      <c r="A514" s="100">
        <v>6</v>
      </c>
      <c r="B514" s="16" t="s">
        <v>3642</v>
      </c>
    </row>
    <row r="515" spans="1:4" ht="20" customHeight="1">
      <c r="A515" s="100">
        <v>6</v>
      </c>
      <c r="B515" s="16" t="s">
        <v>3643</v>
      </c>
    </row>
    <row r="516" spans="1:4" ht="20" customHeight="1">
      <c r="A516" s="100">
        <v>6</v>
      </c>
      <c r="B516" s="16" t="s">
        <v>3644</v>
      </c>
    </row>
    <row r="517" spans="1:4" ht="20" customHeight="1">
      <c r="A517" s="100">
        <v>7</v>
      </c>
      <c r="B517" s="16" t="s">
        <v>3645</v>
      </c>
    </row>
    <row r="518" spans="1:4" ht="20" customHeight="1">
      <c r="A518" s="100">
        <v>7</v>
      </c>
      <c r="B518" s="16" t="s">
        <v>3646</v>
      </c>
    </row>
    <row r="519" spans="1:4" ht="20" customHeight="1">
      <c r="A519" s="100">
        <v>22</v>
      </c>
      <c r="B519" s="16" t="s">
        <v>3647</v>
      </c>
    </row>
    <row r="520" spans="1:4" ht="20" customHeight="1">
      <c r="A520" s="99">
        <v>22</v>
      </c>
      <c r="B520" s="37" t="s">
        <v>3648</v>
      </c>
      <c r="C520" s="34"/>
      <c r="D520" s="37"/>
    </row>
    <row r="521" spans="1:4" ht="20" customHeight="1">
      <c r="A521" s="128">
        <v>6</v>
      </c>
      <c r="B521" s="51" t="s">
        <v>7436</v>
      </c>
      <c r="C521" s="50"/>
      <c r="D521" s="51"/>
    </row>
    <row r="522" spans="1:4" ht="20" customHeight="1">
      <c r="A522" s="100">
        <v>6</v>
      </c>
      <c r="B522" s="16" t="s">
        <v>7437</v>
      </c>
    </row>
    <row r="523" spans="1:4" ht="20" customHeight="1">
      <c r="A523" s="100">
        <v>6</v>
      </c>
      <c r="B523" s="16" t="s">
        <v>7438</v>
      </c>
    </row>
    <row r="524" spans="1:4" ht="20" customHeight="1">
      <c r="A524" s="100">
        <v>7</v>
      </c>
      <c r="B524" s="16" t="s">
        <v>7718</v>
      </c>
    </row>
    <row r="525" spans="1:4" ht="20" customHeight="1">
      <c r="A525" s="100">
        <v>7</v>
      </c>
      <c r="B525" s="16" t="s">
        <v>7719</v>
      </c>
    </row>
    <row r="526" spans="1:4" ht="20" customHeight="1">
      <c r="A526" s="100">
        <v>22</v>
      </c>
      <c r="B526" s="16" t="s">
        <v>7720</v>
      </c>
    </row>
    <row r="527" spans="1:4" ht="20" customHeight="1" thickBot="1">
      <c r="A527" s="101">
        <v>22</v>
      </c>
      <c r="B527" s="79" t="s">
        <v>7721</v>
      </c>
      <c r="C527" s="78"/>
      <c r="D527" s="79"/>
    </row>
    <row r="528" spans="1:4" ht="20" customHeight="1">
      <c r="A528" s="120">
        <v>0</v>
      </c>
      <c r="B528" s="16" t="s">
        <v>5526</v>
      </c>
    </row>
    <row r="529" spans="1:4" ht="20" customHeight="1">
      <c r="A529" s="120">
        <v>0</v>
      </c>
      <c r="B529" s="16" t="s">
        <v>5527</v>
      </c>
    </row>
    <row r="530" spans="1:4" ht="20" customHeight="1">
      <c r="A530" s="120">
        <v>0</v>
      </c>
      <c r="B530" s="16" t="s">
        <v>5528</v>
      </c>
    </row>
    <row r="531" spans="1:4" ht="20" customHeight="1">
      <c r="A531" s="120">
        <v>0</v>
      </c>
      <c r="B531" s="16" t="s">
        <v>5529</v>
      </c>
    </row>
    <row r="532" spans="1:4" ht="20" customHeight="1">
      <c r="A532" s="120">
        <v>0</v>
      </c>
      <c r="B532" s="16" t="s">
        <v>5530</v>
      </c>
    </row>
    <row r="533" spans="1:4" ht="20" customHeight="1">
      <c r="A533" s="120">
        <v>0</v>
      </c>
      <c r="B533" s="16" t="s">
        <v>5531</v>
      </c>
    </row>
    <row r="534" spans="1:4" ht="20" customHeight="1">
      <c r="A534" s="120">
        <v>0</v>
      </c>
      <c r="B534" s="16" t="s">
        <v>5532</v>
      </c>
    </row>
    <row r="535" spans="1:4" ht="20" customHeight="1">
      <c r="A535" s="120">
        <v>0</v>
      </c>
      <c r="B535" s="16" t="s">
        <v>5533</v>
      </c>
    </row>
    <row r="536" spans="1:4" ht="20" customHeight="1">
      <c r="A536" s="121">
        <v>0</v>
      </c>
      <c r="B536" s="37" t="s">
        <v>5534</v>
      </c>
      <c r="C536" s="34"/>
      <c r="D536" s="37"/>
    </row>
    <row r="537" spans="1:4" ht="20" customHeight="1">
      <c r="A537" s="120">
        <v>1</v>
      </c>
      <c r="B537" s="16" t="s">
        <v>7756</v>
      </c>
    </row>
    <row r="538" spans="1:4" ht="20" customHeight="1">
      <c r="A538" s="120">
        <v>1</v>
      </c>
      <c r="B538" s="16" t="s">
        <v>5535</v>
      </c>
    </row>
    <row r="539" spans="1:4" ht="20" customHeight="1">
      <c r="A539" s="120">
        <v>1</v>
      </c>
      <c r="B539" s="16" t="s">
        <v>7757</v>
      </c>
    </row>
    <row r="540" spans="1:4" ht="20" customHeight="1">
      <c r="A540" s="120">
        <v>1</v>
      </c>
      <c r="B540" s="16" t="s">
        <v>5536</v>
      </c>
    </row>
    <row r="541" spans="1:4" ht="20" customHeight="1">
      <c r="A541" s="120">
        <v>1</v>
      </c>
      <c r="B541" s="16" t="s">
        <v>5537</v>
      </c>
    </row>
    <row r="542" spans="1:4" ht="20" customHeight="1">
      <c r="A542" s="120">
        <v>1</v>
      </c>
      <c r="B542" s="16" t="s">
        <v>5538</v>
      </c>
    </row>
    <row r="543" spans="1:4" ht="20" customHeight="1">
      <c r="A543" s="120">
        <v>1</v>
      </c>
      <c r="B543" s="16" t="s">
        <v>5539</v>
      </c>
    </row>
    <row r="544" spans="1:4" ht="20" customHeight="1">
      <c r="A544" s="120">
        <v>1</v>
      </c>
      <c r="B544" s="16" t="s">
        <v>5540</v>
      </c>
    </row>
    <row r="545" spans="1:4" ht="20" customHeight="1">
      <c r="A545" s="120">
        <v>1</v>
      </c>
      <c r="B545" s="16" t="s">
        <v>5541</v>
      </c>
    </row>
    <row r="546" spans="1:4" ht="20" customHeight="1">
      <c r="A546" s="121">
        <v>1</v>
      </c>
      <c r="B546" s="37" t="s">
        <v>5542</v>
      </c>
      <c r="C546" s="34"/>
      <c r="D546" s="37"/>
    </row>
    <row r="547" spans="1:4" ht="20" customHeight="1">
      <c r="A547" s="120">
        <v>2</v>
      </c>
      <c r="B547" s="16" t="s">
        <v>5543</v>
      </c>
    </row>
    <row r="548" spans="1:4" ht="20" customHeight="1">
      <c r="A548" s="120">
        <v>2</v>
      </c>
      <c r="B548" s="16" t="s">
        <v>5544</v>
      </c>
    </row>
    <row r="549" spans="1:4" ht="20" customHeight="1">
      <c r="A549" s="120">
        <v>2</v>
      </c>
      <c r="B549" s="16" t="s">
        <v>5545</v>
      </c>
    </row>
    <row r="550" spans="1:4" ht="20" customHeight="1">
      <c r="A550" s="121">
        <v>2</v>
      </c>
      <c r="B550" s="37" t="s">
        <v>5546</v>
      </c>
      <c r="C550" s="34"/>
      <c r="D550" s="37"/>
    </row>
    <row r="551" spans="1:4" ht="20" customHeight="1">
      <c r="A551" s="120">
        <v>3</v>
      </c>
      <c r="B551" s="16" t="s">
        <v>5547</v>
      </c>
    </row>
    <row r="552" spans="1:4" ht="20" customHeight="1">
      <c r="A552" s="121">
        <v>3</v>
      </c>
      <c r="B552" s="37" t="s">
        <v>5548</v>
      </c>
      <c r="C552" s="34"/>
      <c r="D552" s="37"/>
    </row>
    <row r="553" spans="1:4" ht="20" customHeight="1">
      <c r="A553" s="120">
        <v>4</v>
      </c>
      <c r="B553" s="16" t="s">
        <v>5549</v>
      </c>
    </row>
    <row r="554" spans="1:4" ht="20" customHeight="1">
      <c r="A554" s="122">
        <v>4</v>
      </c>
      <c r="B554" s="43" t="s">
        <v>5550</v>
      </c>
      <c r="C554" s="42"/>
      <c r="D554" s="43"/>
    </row>
    <row r="555" spans="1:4" ht="20" customHeight="1">
      <c r="A555" s="122">
        <v>4</v>
      </c>
      <c r="B555" s="53" t="s">
        <v>5551</v>
      </c>
      <c r="C555" s="42"/>
      <c r="D555" s="43"/>
    </row>
    <row r="556" spans="1:4" ht="20" customHeight="1">
      <c r="A556" s="121">
        <v>4</v>
      </c>
      <c r="B556" s="37" t="s">
        <v>5552</v>
      </c>
      <c r="C556" s="34"/>
      <c r="D556" s="37"/>
    </row>
    <row r="557" spans="1:4" ht="20" customHeight="1">
      <c r="A557" s="120">
        <v>5</v>
      </c>
      <c r="B557" s="16" t="s">
        <v>5553</v>
      </c>
    </row>
    <row r="558" spans="1:4" ht="20" customHeight="1">
      <c r="A558" s="121">
        <v>5</v>
      </c>
      <c r="B558" s="37" t="s">
        <v>5554</v>
      </c>
      <c r="C558" s="34"/>
      <c r="D558" s="37"/>
    </row>
    <row r="559" spans="1:4" ht="20" customHeight="1">
      <c r="A559" s="120">
        <v>6</v>
      </c>
      <c r="B559" s="16" t="s">
        <v>5555</v>
      </c>
    </row>
    <row r="560" spans="1:4" ht="20" customHeight="1">
      <c r="A560" s="120">
        <v>6</v>
      </c>
      <c r="B560" s="16" t="s">
        <v>5556</v>
      </c>
    </row>
    <row r="561" spans="1:4" ht="20" customHeight="1">
      <c r="A561" s="121">
        <v>6</v>
      </c>
      <c r="B561" s="37" t="s">
        <v>5557</v>
      </c>
      <c r="C561" s="34"/>
      <c r="D561" s="37"/>
    </row>
    <row r="562" spans="1:4" ht="20" customHeight="1">
      <c r="A562" s="120">
        <v>7</v>
      </c>
      <c r="B562" s="16" t="s">
        <v>7608</v>
      </c>
    </row>
    <row r="563" spans="1:4" ht="20" customHeight="1">
      <c r="A563" s="121">
        <v>7</v>
      </c>
      <c r="B563" s="37" t="s">
        <v>7609</v>
      </c>
      <c r="C563" s="34"/>
      <c r="D563" s="37"/>
    </row>
    <row r="564" spans="1:4" ht="20" customHeight="1">
      <c r="A564" s="120">
        <v>8</v>
      </c>
      <c r="B564" s="16" t="s">
        <v>5558</v>
      </c>
    </row>
    <row r="565" spans="1:4" ht="20" customHeight="1">
      <c r="A565" s="120">
        <v>8</v>
      </c>
      <c r="B565" s="16" t="s">
        <v>5559</v>
      </c>
    </row>
    <row r="566" spans="1:4" ht="20" customHeight="1">
      <c r="A566" s="120">
        <v>8</v>
      </c>
      <c r="B566" s="54" t="s">
        <v>5560</v>
      </c>
    </row>
    <row r="567" spans="1:4" ht="20" customHeight="1">
      <c r="A567" s="120">
        <v>8</v>
      </c>
      <c r="B567" s="16" t="s">
        <v>5561</v>
      </c>
    </row>
    <row r="568" spans="1:4" ht="20" customHeight="1">
      <c r="A568" s="120">
        <v>8</v>
      </c>
      <c r="B568" s="16" t="s">
        <v>5562</v>
      </c>
    </row>
    <row r="569" spans="1:4" ht="20" customHeight="1">
      <c r="A569" s="120">
        <v>8</v>
      </c>
      <c r="B569" s="16" t="s">
        <v>5563</v>
      </c>
    </row>
    <row r="570" spans="1:4" ht="20" customHeight="1">
      <c r="A570" s="120">
        <v>8</v>
      </c>
      <c r="B570" s="16" t="s">
        <v>5564</v>
      </c>
    </row>
    <row r="571" spans="1:4" ht="20" customHeight="1">
      <c r="A571" s="120">
        <v>8</v>
      </c>
      <c r="B571" s="16" t="s">
        <v>5565</v>
      </c>
    </row>
    <row r="572" spans="1:4" ht="20" customHeight="1">
      <c r="A572" s="120">
        <v>8</v>
      </c>
      <c r="B572" s="54" t="s">
        <v>5566</v>
      </c>
    </row>
    <row r="573" spans="1:4" ht="20" customHeight="1">
      <c r="A573" s="121">
        <v>8</v>
      </c>
      <c r="B573" s="37" t="s">
        <v>5567</v>
      </c>
      <c r="C573" s="34"/>
      <c r="D573" s="37"/>
    </row>
    <row r="574" spans="1:4" ht="20" customHeight="1">
      <c r="A574" s="120">
        <v>9</v>
      </c>
      <c r="B574" s="16" t="s">
        <v>7796</v>
      </c>
    </row>
    <row r="575" spans="1:4" ht="20" customHeight="1">
      <c r="A575" s="120">
        <v>9</v>
      </c>
      <c r="B575" s="16" t="s">
        <v>7797</v>
      </c>
    </row>
    <row r="576" spans="1:4" ht="20" customHeight="1">
      <c r="A576" s="120">
        <v>9</v>
      </c>
      <c r="B576" s="16" t="s">
        <v>5568</v>
      </c>
    </row>
    <row r="577" spans="1:4" ht="20" customHeight="1">
      <c r="A577" s="120">
        <v>9</v>
      </c>
      <c r="B577" s="16" t="s">
        <v>5569</v>
      </c>
    </row>
    <row r="578" spans="1:4" ht="20" customHeight="1">
      <c r="A578" s="120">
        <v>9</v>
      </c>
      <c r="B578" s="16" t="s">
        <v>5570</v>
      </c>
    </row>
    <row r="579" spans="1:4" ht="20" customHeight="1">
      <c r="A579" s="120">
        <v>9</v>
      </c>
      <c r="B579" s="16" t="s">
        <v>5571</v>
      </c>
    </row>
    <row r="580" spans="1:4" ht="20" customHeight="1">
      <c r="A580" s="120">
        <v>9</v>
      </c>
      <c r="B580" s="16" t="s">
        <v>5572</v>
      </c>
    </row>
    <row r="581" spans="1:4" ht="20" customHeight="1">
      <c r="A581" s="120">
        <v>9</v>
      </c>
      <c r="B581" s="16" t="s">
        <v>5573</v>
      </c>
    </row>
    <row r="582" spans="1:4" ht="20" customHeight="1">
      <c r="A582" s="121">
        <v>9</v>
      </c>
      <c r="B582" s="37" t="s">
        <v>5574</v>
      </c>
      <c r="C582" s="34"/>
      <c r="D582" s="37"/>
    </row>
    <row r="583" spans="1:4" ht="20" customHeight="1">
      <c r="A583" s="120">
        <v>10</v>
      </c>
      <c r="B583" s="16" t="s">
        <v>5575</v>
      </c>
    </row>
    <row r="584" spans="1:4" ht="20" customHeight="1">
      <c r="A584" s="120">
        <v>10</v>
      </c>
      <c r="B584" s="54" t="s">
        <v>5576</v>
      </c>
    </row>
    <row r="585" spans="1:4" ht="20" customHeight="1">
      <c r="A585" s="121">
        <v>10</v>
      </c>
      <c r="B585" s="37" t="s">
        <v>5577</v>
      </c>
      <c r="C585" s="34"/>
      <c r="D585" s="37"/>
    </row>
    <row r="586" spans="1:4" ht="20" customHeight="1">
      <c r="A586" s="120">
        <v>17</v>
      </c>
      <c r="B586" s="16" t="s">
        <v>5578</v>
      </c>
    </row>
    <row r="587" spans="1:4" ht="20" customHeight="1">
      <c r="A587" s="120">
        <v>17</v>
      </c>
      <c r="B587" s="16" t="s">
        <v>5579</v>
      </c>
    </row>
    <row r="588" spans="1:4" ht="20" customHeight="1">
      <c r="A588" s="120">
        <v>18</v>
      </c>
      <c r="B588" s="16" t="s">
        <v>5578</v>
      </c>
    </row>
    <row r="589" spans="1:4" ht="20" customHeight="1">
      <c r="A589" s="120">
        <v>18</v>
      </c>
      <c r="B589" s="16" t="s">
        <v>5579</v>
      </c>
    </row>
    <row r="590" spans="1:4" ht="20" customHeight="1">
      <c r="A590" s="120">
        <v>19</v>
      </c>
      <c r="B590" s="16" t="s">
        <v>5578</v>
      </c>
    </row>
    <row r="591" spans="1:4" ht="20" customHeight="1">
      <c r="A591" s="120">
        <v>19</v>
      </c>
      <c r="B591" s="16" t="s">
        <v>5579</v>
      </c>
    </row>
    <row r="592" spans="1:4" ht="20" customHeight="1">
      <c r="A592" s="120">
        <v>20</v>
      </c>
      <c r="B592" s="16" t="s">
        <v>5578</v>
      </c>
    </row>
    <row r="593" spans="1:4" ht="20" customHeight="1">
      <c r="A593" s="120">
        <v>20</v>
      </c>
      <c r="B593" s="16" t="s">
        <v>5579</v>
      </c>
    </row>
    <row r="594" spans="1:4" ht="20" customHeight="1">
      <c r="A594" s="120">
        <v>21</v>
      </c>
      <c r="B594" s="16" t="s">
        <v>5578</v>
      </c>
    </row>
    <row r="595" spans="1:4" ht="20" customHeight="1">
      <c r="A595" s="121">
        <v>21</v>
      </c>
      <c r="B595" s="37" t="s">
        <v>5579</v>
      </c>
      <c r="C595" s="34"/>
      <c r="D595" s="37"/>
    </row>
    <row r="596" spans="1:4" ht="20" customHeight="1">
      <c r="A596" s="123">
        <v>22</v>
      </c>
      <c r="B596" s="51" t="s">
        <v>7640</v>
      </c>
      <c r="C596" s="50"/>
      <c r="D596" s="51"/>
    </row>
    <row r="597" spans="1:4" ht="20" customHeight="1">
      <c r="A597" s="121">
        <v>22</v>
      </c>
      <c r="B597" s="37" t="s">
        <v>7641</v>
      </c>
      <c r="C597" s="34"/>
      <c r="D597" s="37"/>
    </row>
    <row r="598" spans="1:4" ht="20" customHeight="1">
      <c r="A598" s="123">
        <v>6</v>
      </c>
      <c r="B598" s="51" t="s">
        <v>7439</v>
      </c>
      <c r="C598" s="50"/>
      <c r="D598" s="51"/>
    </row>
    <row r="599" spans="1:4" ht="20" customHeight="1">
      <c r="A599" s="120">
        <v>6</v>
      </c>
      <c r="B599" s="16" t="s">
        <v>7440</v>
      </c>
    </row>
    <row r="600" spans="1:4" ht="20" customHeight="1">
      <c r="A600" s="120">
        <v>6</v>
      </c>
      <c r="B600" s="16" t="s">
        <v>7441</v>
      </c>
    </row>
    <row r="601" spans="1:4" ht="20" customHeight="1">
      <c r="A601" s="120">
        <v>7</v>
      </c>
      <c r="B601" s="16" t="s">
        <v>7722</v>
      </c>
    </row>
    <row r="602" spans="1:4" ht="20" customHeight="1">
      <c r="A602" s="120">
        <v>7</v>
      </c>
      <c r="B602" s="16" t="s">
        <v>7723</v>
      </c>
    </row>
    <row r="603" spans="1:4" ht="20" customHeight="1">
      <c r="A603" s="120">
        <v>22</v>
      </c>
      <c r="B603" s="16" t="s">
        <v>7724</v>
      </c>
    </row>
    <row r="604" spans="1:4" ht="20" customHeight="1" thickBot="1">
      <c r="A604" s="124">
        <v>22</v>
      </c>
      <c r="B604" s="79" t="s">
        <v>7725</v>
      </c>
      <c r="C604" s="78"/>
      <c r="D604" s="79"/>
    </row>
    <row r="605" spans="1:4" ht="20" customHeight="1">
      <c r="A605" s="102">
        <v>28</v>
      </c>
      <c r="B605" s="16" t="s">
        <v>3654</v>
      </c>
    </row>
    <row r="606" spans="1:4" ht="20" customHeight="1">
      <c r="A606" s="102">
        <v>28</v>
      </c>
      <c r="B606" s="16" t="s">
        <v>3649</v>
      </c>
    </row>
    <row r="607" spans="1:4" ht="20" customHeight="1">
      <c r="A607" s="109">
        <v>28</v>
      </c>
      <c r="B607" s="43" t="s">
        <v>3684</v>
      </c>
      <c r="C607" s="42"/>
      <c r="D607" s="43"/>
    </row>
    <row r="608" spans="1:4" ht="20" customHeight="1">
      <c r="A608" s="42">
        <v>29</v>
      </c>
      <c r="B608" s="43" t="s">
        <v>3569</v>
      </c>
      <c r="C608" s="42"/>
      <c r="D608" s="43"/>
    </row>
    <row r="609" spans="1:4" ht="20" customHeight="1">
      <c r="A609" s="42">
        <v>29</v>
      </c>
      <c r="B609" s="43" t="s">
        <v>3650</v>
      </c>
      <c r="C609" s="42"/>
      <c r="D609" s="43"/>
    </row>
    <row r="610" spans="1:4" ht="20" customHeight="1">
      <c r="A610" s="42">
        <v>29</v>
      </c>
      <c r="B610" s="43" t="s">
        <v>3651</v>
      </c>
      <c r="C610" s="42"/>
      <c r="D610" s="43"/>
    </row>
    <row r="611" spans="1:4" ht="20" customHeight="1">
      <c r="A611" s="42">
        <v>29</v>
      </c>
      <c r="B611" s="43" t="s">
        <v>2134</v>
      </c>
      <c r="C611" s="42"/>
      <c r="D611" s="43"/>
    </row>
    <row r="612" spans="1:4" ht="20" customHeight="1">
      <c r="A612" s="42">
        <v>30</v>
      </c>
      <c r="B612" s="43" t="s">
        <v>3569</v>
      </c>
      <c r="C612" s="42"/>
      <c r="D612" s="43"/>
    </row>
    <row r="613" spans="1:4" ht="20" customHeight="1">
      <c r="A613" s="42">
        <v>30</v>
      </c>
      <c r="B613" s="43" t="s">
        <v>3570</v>
      </c>
      <c r="C613" s="42"/>
      <c r="D613" s="43"/>
    </row>
    <row r="614" spans="1:4" ht="20" customHeight="1">
      <c r="A614" s="42">
        <v>30</v>
      </c>
      <c r="B614" s="43" t="s">
        <v>3571</v>
      </c>
      <c r="C614" s="42"/>
      <c r="D614" s="43"/>
    </row>
    <row r="615" spans="1:4" ht="20" customHeight="1" thickBot="1">
      <c r="A615" s="78">
        <v>30</v>
      </c>
      <c r="B615" s="79" t="s">
        <v>2135</v>
      </c>
      <c r="C615" s="78"/>
      <c r="D615" s="79"/>
    </row>
    <row r="616" spans="1:4" ht="20" customHeight="1">
      <c r="A616" s="10">
        <v>0</v>
      </c>
      <c r="B616" s="16" t="s">
        <v>5055</v>
      </c>
    </row>
    <row r="617" spans="1:4" ht="20" customHeight="1">
      <c r="A617" s="10">
        <v>0</v>
      </c>
      <c r="B617" s="16" t="s">
        <v>5056</v>
      </c>
    </row>
    <row r="618" spans="1:4" ht="20" customHeight="1">
      <c r="A618" s="10">
        <v>0</v>
      </c>
      <c r="B618" s="16" t="s">
        <v>5057</v>
      </c>
    </row>
    <row r="619" spans="1:4" ht="20" customHeight="1">
      <c r="A619" s="10">
        <v>0</v>
      </c>
      <c r="B619" s="16" t="s">
        <v>5058</v>
      </c>
    </row>
    <row r="620" spans="1:4" ht="20" customHeight="1">
      <c r="A620" s="10">
        <v>0</v>
      </c>
      <c r="B620" s="16" t="s">
        <v>5059</v>
      </c>
    </row>
    <row r="621" spans="1:4" ht="20" customHeight="1">
      <c r="A621" s="10">
        <v>0</v>
      </c>
      <c r="B621" s="16" t="s">
        <v>5060</v>
      </c>
    </row>
    <row r="622" spans="1:4" ht="20" customHeight="1">
      <c r="A622" s="10">
        <v>0</v>
      </c>
      <c r="B622" s="16" t="s">
        <v>5061</v>
      </c>
    </row>
    <row r="623" spans="1:4" ht="20" customHeight="1">
      <c r="A623" s="10">
        <v>0</v>
      </c>
      <c r="B623" s="16" t="s">
        <v>5062</v>
      </c>
    </row>
    <row r="624" spans="1:4" ht="20" customHeight="1">
      <c r="A624" s="34">
        <v>0</v>
      </c>
      <c r="B624" s="37" t="s">
        <v>5063</v>
      </c>
      <c r="C624" s="34"/>
      <c r="D624" s="37"/>
    </row>
    <row r="625" spans="1:4" ht="20" customHeight="1">
      <c r="A625" s="42">
        <v>1</v>
      </c>
      <c r="B625" s="43" t="s">
        <v>5064</v>
      </c>
      <c r="C625" s="42"/>
      <c r="D625" s="43"/>
    </row>
    <row r="626" spans="1:4" ht="20" customHeight="1">
      <c r="A626" s="10">
        <v>1</v>
      </c>
      <c r="B626" s="59" t="s">
        <v>5065</v>
      </c>
    </row>
    <row r="627" spans="1:4" ht="20" customHeight="1">
      <c r="A627" s="10">
        <v>1</v>
      </c>
      <c r="B627" s="59" t="s">
        <v>5066</v>
      </c>
    </row>
    <row r="628" spans="1:4" ht="20" customHeight="1">
      <c r="A628" s="10">
        <v>1</v>
      </c>
      <c r="B628" s="16" t="s">
        <v>7778</v>
      </c>
    </row>
    <row r="629" spans="1:4" ht="20" customHeight="1">
      <c r="A629" s="10">
        <v>1</v>
      </c>
      <c r="B629" s="16" t="s">
        <v>7779</v>
      </c>
    </row>
    <row r="630" spans="1:4" ht="20" customHeight="1">
      <c r="A630" s="10">
        <v>1</v>
      </c>
      <c r="B630" s="16" t="s">
        <v>7780</v>
      </c>
    </row>
    <row r="631" spans="1:4" ht="20" customHeight="1">
      <c r="A631" s="10">
        <v>1</v>
      </c>
      <c r="B631" s="16" t="s">
        <v>7781</v>
      </c>
    </row>
    <row r="632" spans="1:4" ht="20" customHeight="1">
      <c r="A632" s="10">
        <v>1</v>
      </c>
      <c r="B632" s="16" t="s">
        <v>7782</v>
      </c>
    </row>
    <row r="633" spans="1:4" ht="20" customHeight="1">
      <c r="A633" s="42">
        <v>1</v>
      </c>
      <c r="B633" s="43" t="s">
        <v>7783</v>
      </c>
      <c r="C633" s="42"/>
      <c r="D633" s="43"/>
    </row>
    <row r="634" spans="1:4" ht="20" customHeight="1">
      <c r="A634" s="34">
        <v>1</v>
      </c>
      <c r="B634" s="37" t="s">
        <v>5067</v>
      </c>
      <c r="C634" s="34"/>
      <c r="D634" s="37"/>
    </row>
    <row r="635" spans="1:4" ht="20" customHeight="1">
      <c r="A635" s="10">
        <v>2</v>
      </c>
      <c r="B635" s="16" t="s">
        <v>5068</v>
      </c>
    </row>
    <row r="636" spans="1:4" ht="20" customHeight="1">
      <c r="A636" s="10">
        <v>2</v>
      </c>
      <c r="B636" s="16" t="s">
        <v>5069</v>
      </c>
    </row>
    <row r="637" spans="1:4" ht="20" customHeight="1">
      <c r="A637" s="10">
        <v>2</v>
      </c>
      <c r="B637" s="16" t="s">
        <v>5070</v>
      </c>
    </row>
    <row r="638" spans="1:4" ht="20" customHeight="1">
      <c r="A638" s="10">
        <v>2</v>
      </c>
      <c r="B638" s="16" t="s">
        <v>5071</v>
      </c>
    </row>
    <row r="639" spans="1:4" ht="20" customHeight="1">
      <c r="A639" s="10">
        <v>2</v>
      </c>
      <c r="B639" s="16" t="s">
        <v>5072</v>
      </c>
    </row>
    <row r="640" spans="1:4" ht="20" customHeight="1">
      <c r="A640" s="10">
        <v>2</v>
      </c>
      <c r="B640" s="16" t="s">
        <v>5073</v>
      </c>
    </row>
    <row r="641" spans="1:4" ht="20" customHeight="1">
      <c r="A641" s="34">
        <v>2</v>
      </c>
      <c r="B641" s="37" t="s">
        <v>5074</v>
      </c>
      <c r="C641" s="34"/>
      <c r="D641" s="37"/>
    </row>
    <row r="642" spans="1:4" ht="20" customHeight="1">
      <c r="A642" s="10">
        <v>3</v>
      </c>
      <c r="B642" s="16" t="s">
        <v>5075</v>
      </c>
    </row>
    <row r="643" spans="1:4" ht="20" customHeight="1">
      <c r="A643" s="42">
        <v>3</v>
      </c>
      <c r="B643" s="43" t="s">
        <v>5076</v>
      </c>
      <c r="C643" s="42"/>
      <c r="D643" s="43"/>
    </row>
    <row r="644" spans="1:4" ht="20" customHeight="1">
      <c r="A644" s="42">
        <v>3</v>
      </c>
      <c r="B644" s="43" t="s">
        <v>5077</v>
      </c>
      <c r="C644" s="42"/>
      <c r="D644" s="43"/>
    </row>
    <row r="645" spans="1:4" ht="20" customHeight="1">
      <c r="A645" s="34">
        <v>3</v>
      </c>
      <c r="B645" s="37" t="s">
        <v>5078</v>
      </c>
      <c r="C645" s="34"/>
      <c r="D645" s="37"/>
    </row>
    <row r="646" spans="1:4" ht="20" customHeight="1">
      <c r="A646" s="42">
        <v>4</v>
      </c>
      <c r="B646" s="43" t="s">
        <v>5079</v>
      </c>
      <c r="C646" s="42"/>
      <c r="D646" s="43"/>
    </row>
    <row r="647" spans="1:4" ht="20" customHeight="1">
      <c r="A647" s="10">
        <v>4</v>
      </c>
      <c r="B647" s="16" t="s">
        <v>5080</v>
      </c>
    </row>
    <row r="648" spans="1:4" ht="20" customHeight="1">
      <c r="A648" s="42">
        <v>4</v>
      </c>
      <c r="B648" s="53" t="s">
        <v>5199</v>
      </c>
      <c r="C648" s="42"/>
      <c r="D648" s="43"/>
    </row>
    <row r="649" spans="1:4" ht="20" customHeight="1">
      <c r="A649" s="10">
        <v>4</v>
      </c>
      <c r="B649" s="16" t="s">
        <v>5081</v>
      </c>
    </row>
    <row r="650" spans="1:4" ht="20" customHeight="1">
      <c r="A650" s="10">
        <v>4</v>
      </c>
      <c r="B650" s="16" t="s">
        <v>5082</v>
      </c>
    </row>
    <row r="651" spans="1:4" ht="20" customHeight="1">
      <c r="A651" s="10">
        <v>4</v>
      </c>
      <c r="B651" s="16" t="s">
        <v>5083</v>
      </c>
    </row>
    <row r="652" spans="1:4" ht="20" customHeight="1">
      <c r="A652" s="10">
        <v>4</v>
      </c>
      <c r="B652" s="54" t="s">
        <v>5200</v>
      </c>
    </row>
    <row r="653" spans="1:4" ht="20" customHeight="1">
      <c r="A653" s="34">
        <v>4</v>
      </c>
      <c r="B653" s="37" t="s">
        <v>5084</v>
      </c>
      <c r="C653" s="34"/>
      <c r="D653" s="37"/>
    </row>
    <row r="654" spans="1:4" ht="20" customHeight="1">
      <c r="A654" s="42">
        <v>5</v>
      </c>
      <c r="B654" s="43" t="s">
        <v>5085</v>
      </c>
      <c r="C654" s="42"/>
      <c r="D654" s="43"/>
    </row>
    <row r="655" spans="1:4" ht="20" customHeight="1">
      <c r="A655" s="42">
        <v>5</v>
      </c>
      <c r="B655" s="43" t="s">
        <v>5086</v>
      </c>
      <c r="C655" s="42"/>
      <c r="D655" s="43"/>
    </row>
    <row r="656" spans="1:4" ht="20" customHeight="1">
      <c r="A656" s="42">
        <v>5</v>
      </c>
      <c r="B656" s="43" t="s">
        <v>5087</v>
      </c>
      <c r="C656" s="42"/>
      <c r="D656" s="43"/>
    </row>
    <row r="657" spans="1:4" ht="20" customHeight="1">
      <c r="A657" s="34">
        <v>5</v>
      </c>
      <c r="B657" s="37" t="s">
        <v>5088</v>
      </c>
      <c r="C657" s="34"/>
      <c r="D657" s="37"/>
    </row>
    <row r="658" spans="1:4" ht="20" customHeight="1">
      <c r="A658" s="42">
        <v>6</v>
      </c>
      <c r="B658" s="43" t="s">
        <v>5089</v>
      </c>
      <c r="C658" s="42"/>
      <c r="D658" s="43"/>
    </row>
    <row r="659" spans="1:4" ht="20" customHeight="1">
      <c r="A659" s="42">
        <v>6</v>
      </c>
      <c r="B659" s="43" t="s">
        <v>5090</v>
      </c>
      <c r="C659" s="42"/>
      <c r="D659" s="43"/>
    </row>
    <row r="660" spans="1:4" ht="20" customHeight="1">
      <c r="A660" s="42">
        <v>6</v>
      </c>
      <c r="B660" s="43" t="s">
        <v>5091</v>
      </c>
      <c r="C660" s="42"/>
      <c r="D660" s="43"/>
    </row>
    <row r="661" spans="1:4" ht="20" customHeight="1">
      <c r="A661" s="42">
        <v>6</v>
      </c>
      <c r="B661" s="43" t="s">
        <v>5092</v>
      </c>
      <c r="C661" s="42"/>
      <c r="D661" s="43"/>
    </row>
    <row r="662" spans="1:4" ht="20" customHeight="1">
      <c r="A662" s="42">
        <v>6</v>
      </c>
      <c r="B662" s="43" t="s">
        <v>5093</v>
      </c>
      <c r="C662" s="42"/>
      <c r="D662" s="43"/>
    </row>
    <row r="663" spans="1:4" ht="20" customHeight="1">
      <c r="A663" s="34">
        <v>6</v>
      </c>
      <c r="B663" s="37" t="s">
        <v>5094</v>
      </c>
      <c r="C663" s="34"/>
      <c r="D663" s="37"/>
    </row>
    <row r="664" spans="1:4" ht="20" customHeight="1">
      <c r="A664" s="42">
        <v>7</v>
      </c>
      <c r="B664" s="43" t="s">
        <v>7610</v>
      </c>
      <c r="C664" s="42"/>
      <c r="D664" s="43"/>
    </row>
    <row r="665" spans="1:4" ht="20" customHeight="1">
      <c r="A665" s="42">
        <v>7</v>
      </c>
      <c r="B665" s="43" t="s">
        <v>7611</v>
      </c>
      <c r="C665" s="42"/>
      <c r="D665" s="43"/>
    </row>
    <row r="666" spans="1:4" ht="20" customHeight="1">
      <c r="A666" s="42">
        <v>7</v>
      </c>
      <c r="B666" s="43" t="s">
        <v>7726</v>
      </c>
      <c r="C666" s="42"/>
      <c r="D666" s="43"/>
    </row>
    <row r="667" spans="1:4" ht="20" customHeight="1">
      <c r="A667" s="34">
        <v>7</v>
      </c>
      <c r="B667" s="37" t="s">
        <v>7727</v>
      </c>
      <c r="C667" s="34"/>
      <c r="D667" s="37"/>
    </row>
    <row r="668" spans="1:4" ht="20" customHeight="1">
      <c r="A668" s="10">
        <v>8</v>
      </c>
      <c r="B668" s="16" t="s">
        <v>5095</v>
      </c>
    </row>
    <row r="669" spans="1:4" ht="20" customHeight="1">
      <c r="A669" s="10">
        <v>8</v>
      </c>
      <c r="B669" s="16" t="s">
        <v>5096</v>
      </c>
    </row>
    <row r="670" spans="1:4" ht="20" customHeight="1">
      <c r="A670" s="10">
        <v>8</v>
      </c>
      <c r="B670" s="54" t="s">
        <v>5201</v>
      </c>
    </row>
    <row r="671" spans="1:4" ht="20" customHeight="1">
      <c r="A671" s="10">
        <v>8</v>
      </c>
      <c r="B671" s="16" t="s">
        <v>5097</v>
      </c>
    </row>
    <row r="672" spans="1:4" ht="20" customHeight="1">
      <c r="A672" s="10">
        <v>8</v>
      </c>
      <c r="B672" s="16" t="s">
        <v>5098</v>
      </c>
    </row>
    <row r="673" spans="1:4" ht="20" customHeight="1">
      <c r="A673" s="10">
        <v>8</v>
      </c>
      <c r="B673" s="16" t="s">
        <v>5099</v>
      </c>
    </row>
    <row r="674" spans="1:4" ht="20" customHeight="1">
      <c r="A674" s="10">
        <v>8</v>
      </c>
      <c r="B674" s="16" t="s">
        <v>5100</v>
      </c>
    </row>
    <row r="675" spans="1:4" ht="20" customHeight="1">
      <c r="A675" s="10">
        <v>8</v>
      </c>
      <c r="B675" s="16" t="s">
        <v>5101</v>
      </c>
    </row>
    <row r="676" spans="1:4" ht="20" customHeight="1">
      <c r="A676" s="10">
        <v>8</v>
      </c>
      <c r="B676" s="54" t="s">
        <v>5202</v>
      </c>
    </row>
    <row r="677" spans="1:4" ht="20" customHeight="1">
      <c r="A677" s="34">
        <v>8</v>
      </c>
      <c r="B677" s="37" t="s">
        <v>5102</v>
      </c>
      <c r="C677" s="34"/>
      <c r="D677" s="37"/>
    </row>
    <row r="678" spans="1:4" ht="20" customHeight="1">
      <c r="A678" s="42">
        <v>9</v>
      </c>
      <c r="B678" s="43" t="s">
        <v>5103</v>
      </c>
      <c r="C678" s="42"/>
      <c r="D678" s="43"/>
    </row>
    <row r="679" spans="1:4" ht="20" customHeight="1">
      <c r="A679" s="42">
        <v>9</v>
      </c>
      <c r="B679" s="43" t="s">
        <v>5104</v>
      </c>
      <c r="C679" s="42"/>
      <c r="D679" s="43"/>
    </row>
    <row r="680" spans="1:4" ht="20" customHeight="1">
      <c r="A680" s="42">
        <v>9</v>
      </c>
      <c r="B680" s="43" t="s">
        <v>5105</v>
      </c>
      <c r="C680" s="42"/>
      <c r="D680" s="43"/>
    </row>
    <row r="681" spans="1:4" ht="20" customHeight="1">
      <c r="A681" s="42">
        <v>9</v>
      </c>
      <c r="B681" s="43" t="s">
        <v>5106</v>
      </c>
      <c r="C681" s="42"/>
      <c r="D681" s="43"/>
    </row>
    <row r="682" spans="1:4" ht="20" customHeight="1">
      <c r="A682" s="42">
        <v>9</v>
      </c>
      <c r="B682" s="43" t="s">
        <v>5107</v>
      </c>
      <c r="C682" s="42"/>
      <c r="D682" s="43"/>
    </row>
    <row r="683" spans="1:4" ht="20" customHeight="1">
      <c r="A683" s="42">
        <v>9</v>
      </c>
      <c r="B683" s="43" t="s">
        <v>5108</v>
      </c>
      <c r="C683" s="42"/>
      <c r="D683" s="43"/>
    </row>
    <row r="684" spans="1:4" ht="20" customHeight="1">
      <c r="A684" s="42">
        <v>9</v>
      </c>
      <c r="B684" s="43" t="s">
        <v>5109</v>
      </c>
      <c r="C684" s="42"/>
      <c r="D684" s="43"/>
    </row>
    <row r="685" spans="1:4" ht="20" customHeight="1">
      <c r="A685" s="42">
        <v>9</v>
      </c>
      <c r="B685" s="43" t="s">
        <v>5110</v>
      </c>
      <c r="C685" s="42"/>
      <c r="D685" s="43"/>
    </row>
    <row r="686" spans="1:4" ht="20" customHeight="1">
      <c r="A686" s="34">
        <v>9</v>
      </c>
      <c r="B686" s="37" t="s">
        <v>5111</v>
      </c>
      <c r="C686" s="34"/>
      <c r="D686" s="37"/>
    </row>
    <row r="687" spans="1:4" ht="20" customHeight="1">
      <c r="A687" s="42">
        <v>10</v>
      </c>
      <c r="B687" s="43" t="s">
        <v>5112</v>
      </c>
      <c r="C687" s="42"/>
      <c r="D687" s="43"/>
    </row>
    <row r="688" spans="1:4" ht="20" customHeight="1">
      <c r="A688" s="42">
        <v>10</v>
      </c>
      <c r="B688" s="53" t="s">
        <v>5203</v>
      </c>
      <c r="C688" s="42"/>
      <c r="D688" s="43"/>
    </row>
    <row r="689" spans="1:4" ht="20" customHeight="1">
      <c r="A689" s="34">
        <v>10</v>
      </c>
      <c r="B689" s="37" t="s">
        <v>5113</v>
      </c>
      <c r="C689" s="34"/>
      <c r="D689" s="37"/>
    </row>
    <row r="690" spans="1:4" ht="20" customHeight="1">
      <c r="A690" s="10">
        <v>11</v>
      </c>
      <c r="B690" s="16" t="s">
        <v>405</v>
      </c>
    </row>
    <row r="691" spans="1:4" ht="20" customHeight="1">
      <c r="A691" s="10">
        <v>11</v>
      </c>
      <c r="B691" s="16" t="s">
        <v>5114</v>
      </c>
    </row>
    <row r="692" spans="1:4" ht="20" customHeight="1">
      <c r="A692" s="10">
        <v>11</v>
      </c>
      <c r="B692" s="16" t="s">
        <v>5115</v>
      </c>
    </row>
    <row r="693" spans="1:4" ht="20" customHeight="1">
      <c r="A693" s="10">
        <v>11</v>
      </c>
      <c r="B693" s="16" t="s">
        <v>5116</v>
      </c>
    </row>
    <row r="694" spans="1:4" ht="20" customHeight="1">
      <c r="A694" s="10">
        <v>12</v>
      </c>
      <c r="B694" s="16" t="s">
        <v>406</v>
      </c>
    </row>
    <row r="695" spans="1:4" ht="20" customHeight="1">
      <c r="A695" s="10">
        <v>12</v>
      </c>
      <c r="B695" s="16" t="s">
        <v>5114</v>
      </c>
    </row>
    <row r="696" spans="1:4" ht="20" customHeight="1">
      <c r="A696" s="10">
        <v>12</v>
      </c>
      <c r="B696" s="16" t="s">
        <v>5115</v>
      </c>
    </row>
    <row r="697" spans="1:4" ht="20" customHeight="1">
      <c r="A697" s="10">
        <v>12</v>
      </c>
      <c r="B697" s="16" t="s">
        <v>5116</v>
      </c>
    </row>
    <row r="698" spans="1:4" ht="20" customHeight="1">
      <c r="A698" s="10">
        <v>13</v>
      </c>
      <c r="B698" s="16" t="s">
        <v>407</v>
      </c>
    </row>
    <row r="699" spans="1:4" ht="20" customHeight="1">
      <c r="A699" s="10">
        <v>13</v>
      </c>
      <c r="B699" s="16" t="s">
        <v>5114</v>
      </c>
    </row>
    <row r="700" spans="1:4" ht="20" customHeight="1">
      <c r="A700" s="10">
        <v>13</v>
      </c>
      <c r="B700" s="16" t="s">
        <v>5115</v>
      </c>
    </row>
    <row r="701" spans="1:4" ht="20" customHeight="1">
      <c r="A701" s="34">
        <v>13</v>
      </c>
      <c r="B701" s="37" t="s">
        <v>5116</v>
      </c>
      <c r="C701" s="34"/>
      <c r="D701" s="37"/>
    </row>
    <row r="702" spans="1:4" ht="20" customHeight="1">
      <c r="A702" s="10">
        <v>14</v>
      </c>
      <c r="B702" s="16" t="s">
        <v>554</v>
      </c>
    </row>
    <row r="703" spans="1:4" ht="20" customHeight="1">
      <c r="A703" s="10">
        <v>14</v>
      </c>
      <c r="B703" s="16" t="s">
        <v>5117</v>
      </c>
    </row>
    <row r="704" spans="1:4" ht="20" customHeight="1">
      <c r="A704" s="10">
        <v>15</v>
      </c>
      <c r="B704" s="16" t="s">
        <v>1870</v>
      </c>
    </row>
    <row r="705" spans="1:4" ht="20" customHeight="1">
      <c r="A705" s="10">
        <v>15</v>
      </c>
      <c r="B705" s="16" t="s">
        <v>5117</v>
      </c>
    </row>
    <row r="706" spans="1:4" ht="20" customHeight="1">
      <c r="A706" s="10">
        <v>16</v>
      </c>
      <c r="B706" s="16" t="s">
        <v>555</v>
      </c>
    </row>
    <row r="707" spans="1:4" ht="20" customHeight="1">
      <c r="A707" s="34">
        <v>16</v>
      </c>
      <c r="B707" s="37" t="s">
        <v>5117</v>
      </c>
      <c r="C707" s="34"/>
      <c r="D707" s="37"/>
    </row>
    <row r="708" spans="1:4" ht="20" customHeight="1">
      <c r="A708" s="10">
        <v>17</v>
      </c>
      <c r="B708" s="16" t="s">
        <v>414</v>
      </c>
    </row>
    <row r="709" spans="1:4" ht="20" customHeight="1">
      <c r="A709" s="10">
        <v>17</v>
      </c>
      <c r="B709" s="16" t="s">
        <v>5118</v>
      </c>
    </row>
    <row r="710" spans="1:4" ht="20" customHeight="1">
      <c r="A710" s="10">
        <v>17</v>
      </c>
      <c r="B710" s="16" t="s">
        <v>5119</v>
      </c>
    </row>
    <row r="711" spans="1:4" ht="20" customHeight="1">
      <c r="A711" s="10">
        <v>18</v>
      </c>
      <c r="B711" s="16" t="s">
        <v>415</v>
      </c>
    </row>
    <row r="712" spans="1:4" ht="20" customHeight="1">
      <c r="A712" s="10">
        <v>18</v>
      </c>
      <c r="B712" s="16" t="s">
        <v>5118</v>
      </c>
    </row>
    <row r="713" spans="1:4" ht="20" customHeight="1">
      <c r="A713" s="10">
        <v>18</v>
      </c>
      <c r="B713" s="16" t="s">
        <v>5119</v>
      </c>
    </row>
    <row r="714" spans="1:4" ht="20" customHeight="1">
      <c r="A714" s="10">
        <v>19</v>
      </c>
      <c r="B714" s="16" t="s">
        <v>416</v>
      </c>
    </row>
    <row r="715" spans="1:4" ht="20" customHeight="1">
      <c r="A715" s="10">
        <v>19</v>
      </c>
      <c r="B715" s="16" t="s">
        <v>5118</v>
      </c>
    </row>
    <row r="716" spans="1:4" ht="20" customHeight="1">
      <c r="A716" s="10">
        <v>19</v>
      </c>
      <c r="B716" s="16" t="s">
        <v>5119</v>
      </c>
    </row>
    <row r="717" spans="1:4" ht="20" customHeight="1">
      <c r="A717" s="10">
        <v>20</v>
      </c>
      <c r="B717" s="16" t="s">
        <v>417</v>
      </c>
    </row>
    <row r="718" spans="1:4" ht="20" customHeight="1">
      <c r="A718" s="10">
        <v>20</v>
      </c>
      <c r="B718" s="16" t="s">
        <v>5118</v>
      </c>
    </row>
    <row r="719" spans="1:4" ht="20" customHeight="1">
      <c r="A719" s="42">
        <v>20</v>
      </c>
      <c r="B719" s="43" t="s">
        <v>5119</v>
      </c>
      <c r="C719" s="42"/>
      <c r="D719" s="43"/>
    </row>
    <row r="720" spans="1:4" ht="20" customHeight="1">
      <c r="A720" s="42">
        <v>21</v>
      </c>
      <c r="B720" s="43" t="s">
        <v>492</v>
      </c>
      <c r="C720" s="42"/>
      <c r="D720" s="43"/>
    </row>
    <row r="721" spans="1:4" ht="20" customHeight="1">
      <c r="A721" s="10">
        <v>21</v>
      </c>
      <c r="B721" s="16" t="s">
        <v>5118</v>
      </c>
    </row>
    <row r="722" spans="1:4" ht="20" customHeight="1">
      <c r="A722" s="34">
        <v>21</v>
      </c>
      <c r="B722" s="37" t="s">
        <v>5119</v>
      </c>
      <c r="C722" s="34"/>
      <c r="D722" s="37"/>
    </row>
    <row r="723" spans="1:4" ht="20" customHeight="1">
      <c r="A723" s="42">
        <v>22</v>
      </c>
      <c r="B723" s="43" t="s">
        <v>408</v>
      </c>
      <c r="C723" s="42"/>
      <c r="D723" s="43"/>
    </row>
    <row r="724" spans="1:4" ht="20" customHeight="1">
      <c r="A724" s="42">
        <v>22</v>
      </c>
      <c r="B724" s="43" t="s">
        <v>7642</v>
      </c>
      <c r="C724" s="42"/>
      <c r="D724" s="43"/>
    </row>
    <row r="725" spans="1:4" ht="20" customHeight="1">
      <c r="A725" s="42">
        <v>22</v>
      </c>
      <c r="B725" s="43" t="s">
        <v>7643</v>
      </c>
      <c r="C725" s="42"/>
      <c r="D725" s="43"/>
    </row>
    <row r="726" spans="1:4" ht="20" customHeight="1">
      <c r="A726" s="42">
        <v>22</v>
      </c>
      <c r="B726" s="43" t="s">
        <v>7728</v>
      </c>
      <c r="C726" s="42"/>
      <c r="D726" s="43"/>
    </row>
    <row r="727" spans="1:4" ht="20" customHeight="1" thickBot="1">
      <c r="A727" s="78">
        <v>22</v>
      </c>
      <c r="B727" s="79" t="s">
        <v>7729</v>
      </c>
      <c r="C727" s="78"/>
      <c r="D727" s="79"/>
    </row>
    <row r="728" spans="1:4" ht="20" customHeight="1">
      <c r="A728" s="100">
        <v>0</v>
      </c>
      <c r="B728" s="16" t="s">
        <v>5120</v>
      </c>
    </row>
    <row r="729" spans="1:4" ht="20" customHeight="1">
      <c r="A729" s="100">
        <v>0</v>
      </c>
      <c r="B729" s="16" t="s">
        <v>5121</v>
      </c>
    </row>
    <row r="730" spans="1:4" ht="20" customHeight="1">
      <c r="A730" s="100">
        <v>0</v>
      </c>
      <c r="B730" s="16" t="s">
        <v>5122</v>
      </c>
    </row>
    <row r="731" spans="1:4" ht="20" customHeight="1">
      <c r="A731" s="100">
        <v>0</v>
      </c>
      <c r="B731" s="16" t="s">
        <v>5123</v>
      </c>
    </row>
    <row r="732" spans="1:4" ht="20" customHeight="1">
      <c r="A732" s="100">
        <v>0</v>
      </c>
      <c r="B732" s="16" t="s">
        <v>5124</v>
      </c>
    </row>
    <row r="733" spans="1:4" ht="20" customHeight="1">
      <c r="A733" s="100">
        <v>0</v>
      </c>
      <c r="B733" s="16" t="s">
        <v>5125</v>
      </c>
    </row>
    <row r="734" spans="1:4" ht="20" customHeight="1">
      <c r="A734" s="100">
        <v>0</v>
      </c>
      <c r="B734" s="16" t="s">
        <v>5126</v>
      </c>
    </row>
    <row r="735" spans="1:4" ht="20" customHeight="1">
      <c r="A735" s="100">
        <v>0</v>
      </c>
      <c r="B735" s="16" t="s">
        <v>5127</v>
      </c>
    </row>
    <row r="736" spans="1:4" ht="20" customHeight="1">
      <c r="A736" s="99">
        <v>0</v>
      </c>
      <c r="B736" s="37" t="s">
        <v>5128</v>
      </c>
      <c r="C736" s="34"/>
      <c r="D736" s="37"/>
    </row>
    <row r="737" spans="1:4" ht="20" customHeight="1">
      <c r="A737" s="100">
        <v>1</v>
      </c>
      <c r="B737" s="16" t="s">
        <v>7758</v>
      </c>
    </row>
    <row r="738" spans="1:4" ht="20" customHeight="1">
      <c r="A738" s="100">
        <v>1</v>
      </c>
      <c r="B738" s="16" t="s">
        <v>5129</v>
      </c>
    </row>
    <row r="739" spans="1:4" ht="20" customHeight="1">
      <c r="A739" s="100">
        <v>1</v>
      </c>
      <c r="B739" s="16" t="s">
        <v>7759</v>
      </c>
    </row>
    <row r="740" spans="1:4" ht="20" customHeight="1">
      <c r="A740" s="100">
        <v>1</v>
      </c>
      <c r="B740" s="16" t="s">
        <v>5130</v>
      </c>
    </row>
    <row r="741" spans="1:4" ht="20" customHeight="1">
      <c r="A741" s="100">
        <v>1</v>
      </c>
      <c r="B741" s="16" t="s">
        <v>5131</v>
      </c>
    </row>
    <row r="742" spans="1:4" ht="20" customHeight="1">
      <c r="A742" s="100">
        <v>1</v>
      </c>
      <c r="B742" s="16" t="s">
        <v>5132</v>
      </c>
    </row>
    <row r="743" spans="1:4" ht="20" customHeight="1">
      <c r="A743" s="100">
        <v>1</v>
      </c>
      <c r="B743" s="16" t="s">
        <v>5133</v>
      </c>
    </row>
    <row r="744" spans="1:4" ht="20" customHeight="1">
      <c r="A744" s="100">
        <v>1</v>
      </c>
      <c r="B744" s="16" t="s">
        <v>5134</v>
      </c>
    </row>
    <row r="745" spans="1:4" ht="20" customHeight="1">
      <c r="A745" s="100">
        <v>1</v>
      </c>
      <c r="B745" s="16" t="s">
        <v>5135</v>
      </c>
    </row>
    <row r="746" spans="1:4" ht="20" customHeight="1">
      <c r="A746" s="99">
        <v>1</v>
      </c>
      <c r="B746" s="37" t="s">
        <v>5136</v>
      </c>
      <c r="C746" s="34"/>
      <c r="D746" s="37"/>
    </row>
    <row r="747" spans="1:4" ht="20" customHeight="1">
      <c r="A747" s="100">
        <v>2</v>
      </c>
      <c r="B747" s="16" t="s">
        <v>5137</v>
      </c>
    </row>
    <row r="748" spans="1:4" ht="20" customHeight="1">
      <c r="A748" s="100">
        <v>2</v>
      </c>
      <c r="B748" s="16" t="s">
        <v>5138</v>
      </c>
    </row>
    <row r="749" spans="1:4" ht="20" customHeight="1">
      <c r="A749" s="100">
        <v>2</v>
      </c>
      <c r="B749" s="16" t="s">
        <v>5139</v>
      </c>
    </row>
    <row r="750" spans="1:4" ht="20" customHeight="1">
      <c r="A750" s="99">
        <v>2</v>
      </c>
      <c r="B750" s="37" t="s">
        <v>5140</v>
      </c>
      <c r="C750" s="34"/>
      <c r="D750" s="37"/>
    </row>
    <row r="751" spans="1:4" ht="20" customHeight="1">
      <c r="A751" s="100">
        <v>3</v>
      </c>
      <c r="B751" s="16" t="s">
        <v>5141</v>
      </c>
    </row>
    <row r="752" spans="1:4" ht="20" customHeight="1">
      <c r="A752" s="99">
        <v>3</v>
      </c>
      <c r="B752" s="37" t="s">
        <v>5142</v>
      </c>
      <c r="C752" s="34"/>
      <c r="D752" s="37"/>
    </row>
    <row r="753" spans="1:4" ht="20" customHeight="1">
      <c r="A753" s="100">
        <v>4</v>
      </c>
      <c r="B753" s="16" t="s">
        <v>5143</v>
      </c>
    </row>
    <row r="754" spans="1:4" ht="20" customHeight="1">
      <c r="A754" s="98">
        <v>4</v>
      </c>
      <c r="B754" s="43" t="s">
        <v>5144</v>
      </c>
      <c r="C754" s="42"/>
      <c r="D754" s="43"/>
    </row>
    <row r="755" spans="1:4" ht="20" customHeight="1">
      <c r="A755" s="98">
        <v>4</v>
      </c>
      <c r="B755" s="53" t="s">
        <v>5204</v>
      </c>
      <c r="C755" s="42"/>
      <c r="D755" s="43"/>
    </row>
    <row r="756" spans="1:4" ht="20" customHeight="1">
      <c r="A756" s="99">
        <v>4</v>
      </c>
      <c r="B756" s="37" t="s">
        <v>5145</v>
      </c>
      <c r="C756" s="34"/>
      <c r="D756" s="37"/>
    </row>
    <row r="757" spans="1:4" ht="20" customHeight="1">
      <c r="A757" s="100">
        <v>5</v>
      </c>
      <c r="B757" s="16" t="s">
        <v>5146</v>
      </c>
    </row>
    <row r="758" spans="1:4" ht="20" customHeight="1">
      <c r="A758" s="99">
        <v>5</v>
      </c>
      <c r="B758" s="37" t="s">
        <v>5147</v>
      </c>
      <c r="C758" s="34"/>
      <c r="D758" s="37"/>
    </row>
    <row r="759" spans="1:4" ht="20" customHeight="1">
      <c r="A759" s="100">
        <v>6</v>
      </c>
      <c r="B759" s="16" t="s">
        <v>5148</v>
      </c>
    </row>
    <row r="760" spans="1:4" ht="20" customHeight="1">
      <c r="A760" s="100">
        <v>6</v>
      </c>
      <c r="B760" s="16" t="s">
        <v>5149</v>
      </c>
    </row>
    <row r="761" spans="1:4" ht="20" customHeight="1">
      <c r="A761" s="99">
        <v>6</v>
      </c>
      <c r="B761" s="37" t="s">
        <v>5150</v>
      </c>
      <c r="C761" s="34"/>
      <c r="D761" s="37"/>
    </row>
    <row r="762" spans="1:4" ht="20" customHeight="1">
      <c r="A762" s="100">
        <v>7</v>
      </c>
      <c r="B762" s="16" t="s">
        <v>7612</v>
      </c>
    </row>
    <row r="763" spans="1:4" ht="20" customHeight="1">
      <c r="A763" s="99">
        <v>7</v>
      </c>
      <c r="B763" s="37" t="s">
        <v>7613</v>
      </c>
      <c r="C763" s="34"/>
      <c r="D763" s="37"/>
    </row>
    <row r="764" spans="1:4" ht="20" customHeight="1">
      <c r="A764" s="100">
        <v>8</v>
      </c>
      <c r="B764" s="16" t="s">
        <v>5151</v>
      </c>
    </row>
    <row r="765" spans="1:4" ht="20" customHeight="1">
      <c r="A765" s="100">
        <v>8</v>
      </c>
      <c r="B765" s="16" t="s">
        <v>5152</v>
      </c>
    </row>
    <row r="766" spans="1:4" ht="20" customHeight="1">
      <c r="A766" s="100">
        <v>8</v>
      </c>
      <c r="B766" s="54" t="s">
        <v>5205</v>
      </c>
    </row>
    <row r="767" spans="1:4" ht="20" customHeight="1">
      <c r="A767" s="100">
        <v>8</v>
      </c>
      <c r="B767" s="16" t="s">
        <v>5153</v>
      </c>
    </row>
    <row r="768" spans="1:4" ht="20" customHeight="1">
      <c r="A768" s="100">
        <v>8</v>
      </c>
      <c r="B768" s="16" t="s">
        <v>5154</v>
      </c>
    </row>
    <row r="769" spans="1:4" ht="20" customHeight="1">
      <c r="A769" s="100">
        <v>8</v>
      </c>
      <c r="B769" s="16" t="s">
        <v>5155</v>
      </c>
    </row>
    <row r="770" spans="1:4" ht="20" customHeight="1">
      <c r="A770" s="100">
        <v>8</v>
      </c>
      <c r="B770" s="16" t="s">
        <v>5156</v>
      </c>
    </row>
    <row r="771" spans="1:4" ht="20" customHeight="1">
      <c r="A771" s="100">
        <v>8</v>
      </c>
      <c r="B771" s="16" t="s">
        <v>5157</v>
      </c>
    </row>
    <row r="772" spans="1:4" ht="20" customHeight="1">
      <c r="A772" s="100">
        <v>8</v>
      </c>
      <c r="B772" s="54" t="s">
        <v>5206</v>
      </c>
    </row>
    <row r="773" spans="1:4" ht="20" customHeight="1">
      <c r="A773" s="99">
        <v>8</v>
      </c>
      <c r="B773" s="37" t="s">
        <v>5158</v>
      </c>
      <c r="C773" s="34"/>
      <c r="D773" s="37"/>
    </row>
    <row r="774" spans="1:4" ht="20" customHeight="1">
      <c r="A774" s="100">
        <v>9</v>
      </c>
      <c r="B774" s="16" t="s">
        <v>7798</v>
      </c>
    </row>
    <row r="775" spans="1:4" ht="20" customHeight="1">
      <c r="A775" s="100">
        <v>9</v>
      </c>
      <c r="B775" s="16" t="s">
        <v>7799</v>
      </c>
    </row>
    <row r="776" spans="1:4" ht="20" customHeight="1">
      <c r="A776" s="100">
        <v>9</v>
      </c>
      <c r="B776" s="16" t="s">
        <v>5159</v>
      </c>
    </row>
    <row r="777" spans="1:4" ht="20" customHeight="1">
      <c r="A777" s="100">
        <v>9</v>
      </c>
      <c r="B777" s="16" t="s">
        <v>5160</v>
      </c>
    </row>
    <row r="778" spans="1:4" ht="20" customHeight="1">
      <c r="A778" s="100">
        <v>9</v>
      </c>
      <c r="B778" s="16" t="s">
        <v>5161</v>
      </c>
    </row>
    <row r="779" spans="1:4" ht="20" customHeight="1">
      <c r="A779" s="100">
        <v>9</v>
      </c>
      <c r="B779" s="16" t="s">
        <v>5162</v>
      </c>
    </row>
    <row r="780" spans="1:4" ht="20" customHeight="1">
      <c r="A780" s="100">
        <v>9</v>
      </c>
      <c r="B780" s="16" t="s">
        <v>5163</v>
      </c>
    </row>
    <row r="781" spans="1:4" ht="20" customHeight="1">
      <c r="A781" s="100">
        <v>9</v>
      </c>
      <c r="B781" s="16" t="s">
        <v>5164</v>
      </c>
    </row>
    <row r="782" spans="1:4" ht="20" customHeight="1">
      <c r="A782" s="99">
        <v>9</v>
      </c>
      <c r="B782" s="37" t="s">
        <v>5165</v>
      </c>
      <c r="C782" s="34"/>
      <c r="D782" s="37"/>
    </row>
    <row r="783" spans="1:4" ht="20" customHeight="1">
      <c r="A783" s="100">
        <v>10</v>
      </c>
      <c r="B783" s="16" t="s">
        <v>5166</v>
      </c>
    </row>
    <row r="784" spans="1:4" ht="20" customHeight="1">
      <c r="A784" s="100">
        <v>10</v>
      </c>
      <c r="B784" s="54" t="s">
        <v>5207</v>
      </c>
    </row>
    <row r="785" spans="1:4" ht="20" customHeight="1">
      <c r="A785" s="99">
        <v>10</v>
      </c>
      <c r="B785" s="37" t="s">
        <v>5167</v>
      </c>
      <c r="C785" s="34"/>
      <c r="D785" s="37"/>
    </row>
    <row r="786" spans="1:4" ht="20" customHeight="1">
      <c r="A786" s="100">
        <v>17</v>
      </c>
      <c r="B786" s="16" t="s">
        <v>5168</v>
      </c>
    </row>
    <row r="787" spans="1:4" ht="20" customHeight="1">
      <c r="A787" s="100">
        <v>17</v>
      </c>
      <c r="B787" s="16" t="s">
        <v>5169</v>
      </c>
    </row>
    <row r="788" spans="1:4" ht="20" customHeight="1">
      <c r="A788" s="100">
        <v>18</v>
      </c>
      <c r="B788" s="16" t="s">
        <v>5168</v>
      </c>
    </row>
    <row r="789" spans="1:4" ht="20" customHeight="1">
      <c r="A789" s="100">
        <v>18</v>
      </c>
      <c r="B789" s="16" t="s">
        <v>5169</v>
      </c>
    </row>
    <row r="790" spans="1:4" ht="20" customHeight="1">
      <c r="A790" s="100">
        <v>19</v>
      </c>
      <c r="B790" s="16" t="s">
        <v>5168</v>
      </c>
    </row>
    <row r="791" spans="1:4" ht="20" customHeight="1">
      <c r="A791" s="100">
        <v>19</v>
      </c>
      <c r="B791" s="16" t="s">
        <v>5169</v>
      </c>
    </row>
    <row r="792" spans="1:4" ht="20" customHeight="1">
      <c r="A792" s="100">
        <v>20</v>
      </c>
      <c r="B792" s="16" t="s">
        <v>5168</v>
      </c>
    </row>
    <row r="793" spans="1:4" ht="20" customHeight="1">
      <c r="A793" s="100">
        <v>20</v>
      </c>
      <c r="B793" s="16" t="s">
        <v>5169</v>
      </c>
    </row>
    <row r="794" spans="1:4" ht="20" customHeight="1">
      <c r="A794" s="100">
        <v>21</v>
      </c>
      <c r="B794" s="16" t="s">
        <v>5168</v>
      </c>
    </row>
    <row r="795" spans="1:4" ht="20" customHeight="1">
      <c r="A795" s="99">
        <v>21</v>
      </c>
      <c r="B795" s="37" t="s">
        <v>5169</v>
      </c>
      <c r="C795" s="34"/>
      <c r="D795" s="37"/>
    </row>
    <row r="796" spans="1:4" ht="20" customHeight="1">
      <c r="A796" s="100">
        <v>22</v>
      </c>
      <c r="B796" s="16" t="s">
        <v>7644</v>
      </c>
    </row>
    <row r="797" spans="1:4" ht="20" customHeight="1">
      <c r="A797" s="99">
        <v>22</v>
      </c>
      <c r="B797" s="37" t="s">
        <v>7645</v>
      </c>
      <c r="C797" s="34"/>
      <c r="D797" s="37"/>
    </row>
    <row r="798" spans="1:4" ht="20" customHeight="1">
      <c r="A798" s="100">
        <v>3</v>
      </c>
      <c r="B798" s="16" t="s">
        <v>5170</v>
      </c>
    </row>
    <row r="799" spans="1:4" ht="20" customHeight="1">
      <c r="A799" s="98">
        <v>3</v>
      </c>
      <c r="B799" s="43" t="s">
        <v>5171</v>
      </c>
      <c r="C799" s="42"/>
      <c r="D799" s="43"/>
    </row>
    <row r="800" spans="1:4" ht="20" customHeight="1">
      <c r="A800" s="98">
        <v>4</v>
      </c>
      <c r="B800" s="43" t="s">
        <v>5172</v>
      </c>
      <c r="C800" s="42"/>
      <c r="D800" s="43"/>
    </row>
    <row r="801" spans="1:4" ht="20" customHeight="1">
      <c r="A801" s="100">
        <v>4</v>
      </c>
      <c r="B801" s="16" t="s">
        <v>5173</v>
      </c>
    </row>
    <row r="802" spans="1:4" ht="20" customHeight="1">
      <c r="A802" s="100">
        <v>4</v>
      </c>
      <c r="B802" s="54" t="s">
        <v>5208</v>
      </c>
    </row>
    <row r="803" spans="1:4" ht="20" customHeight="1">
      <c r="A803" s="100">
        <v>4</v>
      </c>
      <c r="B803" s="16" t="s">
        <v>5174</v>
      </c>
    </row>
    <row r="804" spans="1:4" ht="20" customHeight="1">
      <c r="A804" s="100">
        <v>5</v>
      </c>
      <c r="B804" s="16" t="s">
        <v>5175</v>
      </c>
    </row>
    <row r="805" spans="1:4" ht="20" customHeight="1">
      <c r="A805" s="100">
        <v>5</v>
      </c>
      <c r="B805" s="16" t="s">
        <v>5176</v>
      </c>
    </row>
    <row r="806" spans="1:4" ht="20" customHeight="1">
      <c r="A806" s="100">
        <v>6</v>
      </c>
      <c r="B806" s="16" t="s">
        <v>5177</v>
      </c>
    </row>
    <row r="807" spans="1:4" ht="20" customHeight="1">
      <c r="A807" s="100">
        <v>6</v>
      </c>
      <c r="B807" s="16" t="s">
        <v>5178</v>
      </c>
    </row>
    <row r="808" spans="1:4" ht="20" customHeight="1">
      <c r="A808" s="100">
        <v>6</v>
      </c>
      <c r="B808" s="16" t="s">
        <v>5179</v>
      </c>
    </row>
    <row r="809" spans="1:4" ht="20" customHeight="1">
      <c r="A809" s="100">
        <v>7</v>
      </c>
      <c r="B809" s="16" t="s">
        <v>7614</v>
      </c>
    </row>
    <row r="810" spans="1:4" ht="20" customHeight="1">
      <c r="A810" s="100">
        <v>7</v>
      </c>
      <c r="B810" s="16" t="s">
        <v>7615</v>
      </c>
    </row>
    <row r="811" spans="1:4" ht="20" customHeight="1">
      <c r="A811" s="100">
        <v>22</v>
      </c>
      <c r="B811" s="16" t="s">
        <v>7646</v>
      </c>
    </row>
    <row r="812" spans="1:4" ht="20" customHeight="1">
      <c r="A812" s="99">
        <v>22</v>
      </c>
      <c r="B812" s="37" t="s">
        <v>7647</v>
      </c>
      <c r="C812" s="34"/>
      <c r="D812" s="37"/>
    </row>
    <row r="813" spans="1:4" ht="20" customHeight="1">
      <c r="A813" s="100">
        <v>3</v>
      </c>
      <c r="B813" s="16" t="s">
        <v>5180</v>
      </c>
    </row>
    <row r="814" spans="1:4" ht="20" customHeight="1">
      <c r="A814" s="98">
        <v>3</v>
      </c>
      <c r="B814" s="43" t="s">
        <v>5181</v>
      </c>
      <c r="C814" s="42"/>
      <c r="D814" s="43"/>
    </row>
    <row r="815" spans="1:4" ht="20" customHeight="1">
      <c r="A815" s="98">
        <v>4</v>
      </c>
      <c r="B815" s="43" t="s">
        <v>5182</v>
      </c>
      <c r="C815" s="42"/>
      <c r="D815" s="43"/>
    </row>
    <row r="816" spans="1:4" ht="20" customHeight="1">
      <c r="A816" s="100">
        <v>4</v>
      </c>
      <c r="B816" s="16" t="s">
        <v>5183</v>
      </c>
    </row>
    <row r="817" spans="1:4" ht="20" customHeight="1">
      <c r="A817" s="100">
        <v>4</v>
      </c>
      <c r="B817" s="54" t="s">
        <v>5209</v>
      </c>
    </row>
    <row r="818" spans="1:4" ht="20" customHeight="1">
      <c r="A818" s="100">
        <v>4</v>
      </c>
      <c r="B818" s="16" t="s">
        <v>5184</v>
      </c>
    </row>
    <row r="819" spans="1:4" ht="20" customHeight="1">
      <c r="A819" s="100">
        <v>5</v>
      </c>
      <c r="B819" s="16" t="s">
        <v>5185</v>
      </c>
    </row>
    <row r="820" spans="1:4" ht="20" customHeight="1">
      <c r="A820" s="100">
        <v>5</v>
      </c>
      <c r="B820" s="16" t="s">
        <v>5186</v>
      </c>
    </row>
    <row r="821" spans="1:4" ht="20" customHeight="1">
      <c r="A821" s="100">
        <v>6</v>
      </c>
      <c r="B821" s="16" t="s">
        <v>5187</v>
      </c>
    </row>
    <row r="822" spans="1:4" ht="20" customHeight="1">
      <c r="A822" s="100">
        <v>6</v>
      </c>
      <c r="B822" s="16" t="s">
        <v>5188</v>
      </c>
    </row>
    <row r="823" spans="1:4" ht="20" customHeight="1">
      <c r="A823" s="100">
        <v>6</v>
      </c>
      <c r="B823" s="16" t="s">
        <v>5189</v>
      </c>
    </row>
    <row r="824" spans="1:4" ht="20" customHeight="1">
      <c r="A824" s="100">
        <v>7</v>
      </c>
      <c r="B824" s="16" t="s">
        <v>5190</v>
      </c>
    </row>
    <row r="825" spans="1:4" ht="20" customHeight="1">
      <c r="A825" s="100">
        <v>7</v>
      </c>
      <c r="B825" s="16" t="s">
        <v>5191</v>
      </c>
    </row>
    <row r="826" spans="1:4" ht="20" customHeight="1">
      <c r="A826" s="100">
        <v>22</v>
      </c>
      <c r="B826" s="16" t="s">
        <v>5192</v>
      </c>
    </row>
    <row r="827" spans="1:4" ht="20" customHeight="1">
      <c r="A827" s="99">
        <v>22</v>
      </c>
      <c r="B827" s="37" t="s">
        <v>5193</v>
      </c>
      <c r="C827" s="34"/>
      <c r="D827" s="37"/>
    </row>
    <row r="828" spans="1:4" ht="20" customHeight="1">
      <c r="A828" s="128">
        <v>6</v>
      </c>
      <c r="B828" s="51" t="s">
        <v>7442</v>
      </c>
      <c r="C828" s="50"/>
      <c r="D828" s="51"/>
    </row>
    <row r="829" spans="1:4" ht="20" customHeight="1">
      <c r="A829" s="100">
        <v>6</v>
      </c>
      <c r="B829" s="16" t="s">
        <v>7443</v>
      </c>
    </row>
    <row r="830" spans="1:4" ht="20" customHeight="1">
      <c r="A830" s="100">
        <v>6</v>
      </c>
      <c r="B830" s="16" t="s">
        <v>7444</v>
      </c>
    </row>
    <row r="831" spans="1:4" ht="20" customHeight="1">
      <c r="A831" s="100">
        <v>7</v>
      </c>
      <c r="B831" s="16" t="s">
        <v>7730</v>
      </c>
    </row>
    <row r="832" spans="1:4" ht="20" customHeight="1">
      <c r="A832" s="100">
        <v>7</v>
      </c>
      <c r="B832" s="16" t="s">
        <v>7731</v>
      </c>
    </row>
    <row r="833" spans="1:4" ht="20" customHeight="1">
      <c r="A833" s="100">
        <v>22</v>
      </c>
      <c r="B833" s="16" t="s">
        <v>7732</v>
      </c>
    </row>
    <row r="834" spans="1:4" ht="20" customHeight="1" thickBot="1">
      <c r="A834" s="101">
        <v>22</v>
      </c>
      <c r="B834" s="79" t="s">
        <v>7733</v>
      </c>
      <c r="C834" s="78"/>
      <c r="D834" s="79"/>
    </row>
    <row r="835" spans="1:4" ht="20" customHeight="1">
      <c r="A835" s="120">
        <v>0</v>
      </c>
      <c r="B835" s="16" t="s">
        <v>5580</v>
      </c>
    </row>
    <row r="836" spans="1:4" ht="20" customHeight="1">
      <c r="A836" s="120">
        <v>0</v>
      </c>
      <c r="B836" s="16" t="s">
        <v>5581</v>
      </c>
    </row>
    <row r="837" spans="1:4" ht="20" customHeight="1">
      <c r="A837" s="120">
        <v>0</v>
      </c>
      <c r="B837" s="16" t="s">
        <v>5582</v>
      </c>
    </row>
    <row r="838" spans="1:4" ht="20" customHeight="1">
      <c r="A838" s="120">
        <v>0</v>
      </c>
      <c r="B838" s="16" t="s">
        <v>5583</v>
      </c>
    </row>
    <row r="839" spans="1:4" ht="20" customHeight="1">
      <c r="A839" s="120">
        <v>0</v>
      </c>
      <c r="B839" s="16" t="s">
        <v>5584</v>
      </c>
    </row>
    <row r="840" spans="1:4" ht="20" customHeight="1">
      <c r="A840" s="120">
        <v>0</v>
      </c>
      <c r="B840" s="16" t="s">
        <v>5585</v>
      </c>
    </row>
    <row r="841" spans="1:4" ht="20" customHeight="1">
      <c r="A841" s="120">
        <v>0</v>
      </c>
      <c r="B841" s="16" t="s">
        <v>5586</v>
      </c>
    </row>
    <row r="842" spans="1:4" ht="20" customHeight="1">
      <c r="A842" s="120">
        <v>0</v>
      </c>
      <c r="B842" s="16" t="s">
        <v>5587</v>
      </c>
    </row>
    <row r="843" spans="1:4" ht="20" customHeight="1">
      <c r="A843" s="121">
        <v>0</v>
      </c>
      <c r="B843" s="37" t="s">
        <v>5588</v>
      </c>
      <c r="C843" s="34"/>
      <c r="D843" s="37"/>
    </row>
    <row r="844" spans="1:4" ht="20" customHeight="1">
      <c r="A844" s="120">
        <v>1</v>
      </c>
      <c r="B844" s="16" t="s">
        <v>7760</v>
      </c>
    </row>
    <row r="845" spans="1:4" ht="20" customHeight="1">
      <c r="A845" s="120">
        <v>1</v>
      </c>
      <c r="B845" s="16" t="s">
        <v>5589</v>
      </c>
    </row>
    <row r="846" spans="1:4" ht="20" customHeight="1">
      <c r="A846" s="120">
        <v>1</v>
      </c>
      <c r="B846" s="16" t="s">
        <v>7761</v>
      </c>
    </row>
    <row r="847" spans="1:4" ht="20" customHeight="1">
      <c r="A847" s="120">
        <v>1</v>
      </c>
      <c r="B847" s="16" t="s">
        <v>5590</v>
      </c>
    </row>
    <row r="848" spans="1:4" ht="20" customHeight="1">
      <c r="A848" s="120">
        <v>1</v>
      </c>
      <c r="B848" s="16" t="s">
        <v>5591</v>
      </c>
    </row>
    <row r="849" spans="1:4" ht="20" customHeight="1">
      <c r="A849" s="120">
        <v>1</v>
      </c>
      <c r="B849" s="16" t="s">
        <v>5592</v>
      </c>
    </row>
    <row r="850" spans="1:4" ht="20" customHeight="1">
      <c r="A850" s="120">
        <v>1</v>
      </c>
      <c r="B850" s="16" t="s">
        <v>5593</v>
      </c>
    </row>
    <row r="851" spans="1:4" ht="20" customHeight="1">
      <c r="A851" s="120">
        <v>1</v>
      </c>
      <c r="B851" s="16" t="s">
        <v>5594</v>
      </c>
    </row>
    <row r="852" spans="1:4" ht="20" customHeight="1">
      <c r="A852" s="120">
        <v>1</v>
      </c>
      <c r="B852" s="16" t="s">
        <v>5595</v>
      </c>
    </row>
    <row r="853" spans="1:4" ht="20" customHeight="1">
      <c r="A853" s="121">
        <v>1</v>
      </c>
      <c r="B853" s="37" t="s">
        <v>5596</v>
      </c>
      <c r="C853" s="34"/>
      <c r="D853" s="37"/>
    </row>
    <row r="854" spans="1:4" ht="20" customHeight="1">
      <c r="A854" s="120">
        <v>2</v>
      </c>
      <c r="B854" s="16" t="s">
        <v>5597</v>
      </c>
    </row>
    <row r="855" spans="1:4" ht="20" customHeight="1">
      <c r="A855" s="120">
        <v>2</v>
      </c>
      <c r="B855" s="16" t="s">
        <v>5598</v>
      </c>
    </row>
    <row r="856" spans="1:4" ht="20" customHeight="1">
      <c r="A856" s="120">
        <v>2</v>
      </c>
      <c r="B856" s="16" t="s">
        <v>5599</v>
      </c>
    </row>
    <row r="857" spans="1:4" ht="20" customHeight="1">
      <c r="A857" s="121">
        <v>2</v>
      </c>
      <c r="B857" s="37" t="s">
        <v>5600</v>
      </c>
      <c r="C857" s="34"/>
      <c r="D857" s="37"/>
    </row>
    <row r="858" spans="1:4" ht="20" customHeight="1">
      <c r="A858" s="120">
        <v>3</v>
      </c>
      <c r="B858" s="16" t="s">
        <v>5601</v>
      </c>
    </row>
    <row r="859" spans="1:4" ht="20" customHeight="1">
      <c r="A859" s="121">
        <v>3</v>
      </c>
      <c r="B859" s="37" t="s">
        <v>5602</v>
      </c>
      <c r="C859" s="34"/>
      <c r="D859" s="37"/>
    </row>
    <row r="860" spans="1:4" ht="20" customHeight="1">
      <c r="A860" s="120">
        <v>4</v>
      </c>
      <c r="B860" s="16" t="s">
        <v>5603</v>
      </c>
    </row>
    <row r="861" spans="1:4" ht="20" customHeight="1">
      <c r="A861" s="122">
        <v>4</v>
      </c>
      <c r="B861" s="43" t="s">
        <v>5604</v>
      </c>
      <c r="C861" s="42"/>
      <c r="D861" s="43"/>
    </row>
    <row r="862" spans="1:4" ht="20" customHeight="1">
      <c r="A862" s="122">
        <v>4</v>
      </c>
      <c r="B862" s="53" t="s">
        <v>5605</v>
      </c>
      <c r="C862" s="42"/>
      <c r="D862" s="43"/>
    </row>
    <row r="863" spans="1:4" ht="20" customHeight="1">
      <c r="A863" s="121">
        <v>4</v>
      </c>
      <c r="B863" s="37" t="s">
        <v>5606</v>
      </c>
      <c r="C863" s="34"/>
      <c r="D863" s="37"/>
    </row>
    <row r="864" spans="1:4" ht="20" customHeight="1">
      <c r="A864" s="120">
        <v>5</v>
      </c>
      <c r="B864" s="16" t="s">
        <v>5607</v>
      </c>
    </row>
    <row r="865" spans="1:4" ht="20" customHeight="1">
      <c r="A865" s="121">
        <v>5</v>
      </c>
      <c r="B865" s="37" t="s">
        <v>5608</v>
      </c>
      <c r="C865" s="34"/>
      <c r="D865" s="37"/>
    </row>
    <row r="866" spans="1:4" ht="20" customHeight="1">
      <c r="A866" s="120">
        <v>6</v>
      </c>
      <c r="B866" s="16" t="s">
        <v>5609</v>
      </c>
    </row>
    <row r="867" spans="1:4" ht="20" customHeight="1">
      <c r="A867" s="120">
        <v>6</v>
      </c>
      <c r="B867" s="16" t="s">
        <v>5610</v>
      </c>
    </row>
    <row r="868" spans="1:4" ht="20" customHeight="1">
      <c r="A868" s="121">
        <v>6</v>
      </c>
      <c r="B868" s="37" t="s">
        <v>5611</v>
      </c>
      <c r="C868" s="34"/>
      <c r="D868" s="37"/>
    </row>
    <row r="869" spans="1:4" ht="20" customHeight="1">
      <c r="A869" s="120">
        <v>7</v>
      </c>
      <c r="B869" s="16" t="s">
        <v>7616</v>
      </c>
    </row>
    <row r="870" spans="1:4" ht="20" customHeight="1">
      <c r="A870" s="121">
        <v>7</v>
      </c>
      <c r="B870" s="37" t="s">
        <v>7617</v>
      </c>
      <c r="C870" s="34"/>
      <c r="D870" s="37"/>
    </row>
    <row r="871" spans="1:4" ht="20" customHeight="1">
      <c r="A871" s="120">
        <v>8</v>
      </c>
      <c r="B871" s="16" t="s">
        <v>5612</v>
      </c>
    </row>
    <row r="872" spans="1:4" ht="20" customHeight="1">
      <c r="A872" s="120">
        <v>8</v>
      </c>
      <c r="B872" s="16" t="s">
        <v>5613</v>
      </c>
    </row>
    <row r="873" spans="1:4" ht="20" customHeight="1">
      <c r="A873" s="120">
        <v>8</v>
      </c>
      <c r="B873" s="54" t="s">
        <v>5614</v>
      </c>
    </row>
    <row r="874" spans="1:4" ht="20" customHeight="1">
      <c r="A874" s="120">
        <v>8</v>
      </c>
      <c r="B874" s="16" t="s">
        <v>5615</v>
      </c>
    </row>
    <row r="875" spans="1:4" ht="20" customHeight="1">
      <c r="A875" s="120">
        <v>8</v>
      </c>
      <c r="B875" s="16" t="s">
        <v>5616</v>
      </c>
    </row>
    <row r="876" spans="1:4" ht="20" customHeight="1">
      <c r="A876" s="120">
        <v>8</v>
      </c>
      <c r="B876" s="16" t="s">
        <v>5617</v>
      </c>
    </row>
    <row r="877" spans="1:4" ht="20" customHeight="1">
      <c r="A877" s="120">
        <v>8</v>
      </c>
      <c r="B877" s="16" t="s">
        <v>5618</v>
      </c>
    </row>
    <row r="878" spans="1:4" ht="20" customHeight="1">
      <c r="A878" s="120">
        <v>8</v>
      </c>
      <c r="B878" s="16" t="s">
        <v>5619</v>
      </c>
    </row>
    <row r="879" spans="1:4" ht="20" customHeight="1">
      <c r="A879" s="120">
        <v>8</v>
      </c>
      <c r="B879" s="54" t="s">
        <v>5620</v>
      </c>
    </row>
    <row r="880" spans="1:4" ht="20" customHeight="1">
      <c r="A880" s="121">
        <v>8</v>
      </c>
      <c r="B880" s="37" t="s">
        <v>5621</v>
      </c>
      <c r="C880" s="34"/>
      <c r="D880" s="37"/>
    </row>
    <row r="881" spans="1:4" ht="20" customHeight="1">
      <c r="A881" s="120">
        <v>9</v>
      </c>
      <c r="B881" s="16" t="s">
        <v>7800</v>
      </c>
    </row>
    <row r="882" spans="1:4" ht="20" customHeight="1">
      <c r="A882" s="120">
        <v>9</v>
      </c>
      <c r="B882" s="16" t="s">
        <v>7801</v>
      </c>
    </row>
    <row r="883" spans="1:4" ht="20" customHeight="1">
      <c r="A883" s="120">
        <v>9</v>
      </c>
      <c r="B883" s="16" t="s">
        <v>5622</v>
      </c>
    </row>
    <row r="884" spans="1:4" ht="20" customHeight="1">
      <c r="A884" s="120">
        <v>9</v>
      </c>
      <c r="B884" s="16" t="s">
        <v>5623</v>
      </c>
    </row>
    <row r="885" spans="1:4" ht="20" customHeight="1">
      <c r="A885" s="120">
        <v>9</v>
      </c>
      <c r="B885" s="16" t="s">
        <v>5624</v>
      </c>
    </row>
    <row r="886" spans="1:4" ht="20" customHeight="1">
      <c r="A886" s="120">
        <v>9</v>
      </c>
      <c r="B886" s="16" t="s">
        <v>5625</v>
      </c>
    </row>
    <row r="887" spans="1:4" ht="20" customHeight="1">
      <c r="A887" s="120">
        <v>9</v>
      </c>
      <c r="B887" s="16" t="s">
        <v>5626</v>
      </c>
    </row>
    <row r="888" spans="1:4" ht="20" customHeight="1">
      <c r="A888" s="120">
        <v>9</v>
      </c>
      <c r="B888" s="16" t="s">
        <v>5627</v>
      </c>
    </row>
    <row r="889" spans="1:4" ht="20" customHeight="1">
      <c r="A889" s="121">
        <v>9</v>
      </c>
      <c r="B889" s="37" t="s">
        <v>5628</v>
      </c>
      <c r="C889" s="34"/>
      <c r="D889" s="37"/>
    </row>
    <row r="890" spans="1:4" ht="20" customHeight="1">
      <c r="A890" s="120">
        <v>10</v>
      </c>
      <c r="B890" s="16" t="s">
        <v>5629</v>
      </c>
    </row>
    <row r="891" spans="1:4" ht="20" customHeight="1">
      <c r="A891" s="120">
        <v>10</v>
      </c>
      <c r="B891" s="54" t="s">
        <v>5630</v>
      </c>
    </row>
    <row r="892" spans="1:4" ht="20" customHeight="1">
      <c r="A892" s="121">
        <v>10</v>
      </c>
      <c r="B892" s="37" t="s">
        <v>5631</v>
      </c>
      <c r="C892" s="34"/>
      <c r="D892" s="37"/>
    </row>
    <row r="893" spans="1:4" ht="20" customHeight="1">
      <c r="A893" s="120">
        <v>17</v>
      </c>
      <c r="B893" s="16" t="s">
        <v>5632</v>
      </c>
    </row>
    <row r="894" spans="1:4" ht="20" customHeight="1">
      <c r="A894" s="120">
        <v>17</v>
      </c>
      <c r="B894" s="16" t="s">
        <v>5633</v>
      </c>
    </row>
    <row r="895" spans="1:4" ht="20" customHeight="1">
      <c r="A895" s="120">
        <v>18</v>
      </c>
      <c r="B895" s="16" t="s">
        <v>5632</v>
      </c>
    </row>
    <row r="896" spans="1:4" ht="20" customHeight="1">
      <c r="A896" s="120">
        <v>18</v>
      </c>
      <c r="B896" s="16" t="s">
        <v>5633</v>
      </c>
    </row>
    <row r="897" spans="1:4" ht="20" customHeight="1">
      <c r="A897" s="120">
        <v>19</v>
      </c>
      <c r="B897" s="16" t="s">
        <v>5632</v>
      </c>
    </row>
    <row r="898" spans="1:4" ht="20" customHeight="1">
      <c r="A898" s="120">
        <v>19</v>
      </c>
      <c r="B898" s="16" t="s">
        <v>5633</v>
      </c>
    </row>
    <row r="899" spans="1:4" ht="20" customHeight="1">
      <c r="A899" s="120">
        <v>20</v>
      </c>
      <c r="B899" s="16" t="s">
        <v>5632</v>
      </c>
    </row>
    <row r="900" spans="1:4" ht="20" customHeight="1">
      <c r="A900" s="120">
        <v>20</v>
      </c>
      <c r="B900" s="16" t="s">
        <v>5633</v>
      </c>
    </row>
    <row r="901" spans="1:4" ht="20" customHeight="1">
      <c r="A901" s="120">
        <v>21</v>
      </c>
      <c r="B901" s="16" t="s">
        <v>5632</v>
      </c>
    </row>
    <row r="902" spans="1:4" ht="20" customHeight="1">
      <c r="A902" s="121">
        <v>21</v>
      </c>
      <c r="B902" s="37" t="s">
        <v>5633</v>
      </c>
      <c r="C902" s="34"/>
      <c r="D902" s="37"/>
    </row>
    <row r="903" spans="1:4" ht="20" customHeight="1">
      <c r="A903" s="123">
        <v>22</v>
      </c>
      <c r="B903" s="51" t="s">
        <v>7648</v>
      </c>
      <c r="C903" s="50"/>
      <c r="D903" s="51"/>
    </row>
    <row r="904" spans="1:4" ht="20" customHeight="1">
      <c r="A904" s="121">
        <v>22</v>
      </c>
      <c r="B904" s="37" t="s">
        <v>7649</v>
      </c>
      <c r="C904" s="34"/>
      <c r="D904" s="37"/>
    </row>
    <row r="905" spans="1:4" ht="20" customHeight="1">
      <c r="A905" s="123">
        <v>6</v>
      </c>
      <c r="B905" s="51" t="s">
        <v>7445</v>
      </c>
      <c r="C905" s="50"/>
      <c r="D905" s="51"/>
    </row>
    <row r="906" spans="1:4" ht="20" customHeight="1">
      <c r="A906" s="120">
        <v>6</v>
      </c>
      <c r="B906" s="16" t="s">
        <v>7446</v>
      </c>
    </row>
    <row r="907" spans="1:4" ht="20" customHeight="1">
      <c r="A907" s="120">
        <v>6</v>
      </c>
      <c r="B907" s="16" t="s">
        <v>7447</v>
      </c>
    </row>
    <row r="908" spans="1:4" ht="20" customHeight="1">
      <c r="A908" s="120">
        <v>7</v>
      </c>
      <c r="B908" s="16" t="s">
        <v>7734</v>
      </c>
    </row>
    <row r="909" spans="1:4" ht="20" customHeight="1">
      <c r="A909" s="120">
        <v>7</v>
      </c>
      <c r="B909" s="16" t="s">
        <v>7735</v>
      </c>
    </row>
    <row r="910" spans="1:4" ht="20" customHeight="1">
      <c r="A910" s="120">
        <v>22</v>
      </c>
      <c r="B910" s="16" t="s">
        <v>7736</v>
      </c>
    </row>
    <row r="911" spans="1:4" ht="20" customHeight="1" thickBot="1">
      <c r="A911" s="124">
        <v>22</v>
      </c>
      <c r="B911" s="79" t="s">
        <v>7737</v>
      </c>
      <c r="C911" s="78"/>
      <c r="D911" s="79"/>
    </row>
    <row r="912" spans="1:4" ht="20" customHeight="1">
      <c r="A912" s="102">
        <v>28</v>
      </c>
      <c r="B912" s="16" t="s">
        <v>5197</v>
      </c>
    </row>
    <row r="913" spans="1:4" ht="20" customHeight="1">
      <c r="A913" s="102">
        <v>28</v>
      </c>
      <c r="B913" s="16" t="s">
        <v>5194</v>
      </c>
    </row>
    <row r="914" spans="1:4" ht="20" customHeight="1">
      <c r="A914" s="109">
        <v>28</v>
      </c>
      <c r="B914" s="43" t="s">
        <v>5198</v>
      </c>
      <c r="C914" s="42"/>
      <c r="D914" s="43"/>
    </row>
    <row r="915" spans="1:4" ht="20" customHeight="1">
      <c r="A915" s="42">
        <v>29</v>
      </c>
      <c r="B915" s="43" t="s">
        <v>5114</v>
      </c>
      <c r="C915" s="42"/>
      <c r="D915" s="43"/>
    </row>
    <row r="916" spans="1:4" ht="20" customHeight="1">
      <c r="A916" s="42">
        <v>29</v>
      </c>
      <c r="B916" s="43" t="s">
        <v>5195</v>
      </c>
      <c r="C916" s="42"/>
      <c r="D916" s="43"/>
    </row>
    <row r="917" spans="1:4" ht="20" customHeight="1">
      <c r="A917" s="42">
        <v>29</v>
      </c>
      <c r="B917" s="43" t="s">
        <v>5196</v>
      </c>
      <c r="C917" s="42"/>
      <c r="D917" s="43"/>
    </row>
    <row r="918" spans="1:4" ht="20" customHeight="1">
      <c r="A918" s="42">
        <v>29</v>
      </c>
      <c r="B918" s="43" t="s">
        <v>2134</v>
      </c>
      <c r="C918" s="42"/>
      <c r="D918" s="43"/>
    </row>
    <row r="919" spans="1:4" ht="20" customHeight="1">
      <c r="A919" s="42">
        <v>30</v>
      </c>
      <c r="B919" s="43" t="s">
        <v>5114</v>
      </c>
      <c r="C919" s="42"/>
      <c r="D919" s="43"/>
    </row>
    <row r="920" spans="1:4" ht="20" customHeight="1">
      <c r="A920" s="42">
        <v>30</v>
      </c>
      <c r="B920" s="43" t="s">
        <v>5115</v>
      </c>
      <c r="C920" s="42"/>
      <c r="D920" s="43"/>
    </row>
    <row r="921" spans="1:4" ht="20" customHeight="1">
      <c r="A921" s="42">
        <v>30</v>
      </c>
      <c r="B921" s="43" t="s">
        <v>5116</v>
      </c>
      <c r="C921" s="42"/>
      <c r="D921" s="43"/>
    </row>
    <row r="922" spans="1:4" ht="20" customHeight="1" thickBot="1">
      <c r="A922" s="78">
        <v>30</v>
      </c>
      <c r="B922" s="79" t="s">
        <v>2135</v>
      </c>
      <c r="C922" s="78"/>
      <c r="D922" s="79"/>
    </row>
    <row r="923" spans="1:4" ht="20" customHeight="1">
      <c r="A923" s="10">
        <v>0</v>
      </c>
      <c r="B923" s="16" t="s">
        <v>7099</v>
      </c>
    </row>
    <row r="924" spans="1:4" ht="20" customHeight="1">
      <c r="A924" s="10">
        <v>0</v>
      </c>
      <c r="B924" s="16" t="s">
        <v>7100</v>
      </c>
    </row>
    <row r="925" spans="1:4" ht="20" customHeight="1">
      <c r="A925" s="10">
        <v>0</v>
      </c>
      <c r="B925" s="16" t="s">
        <v>7101</v>
      </c>
    </row>
    <row r="926" spans="1:4" ht="20" customHeight="1">
      <c r="A926" s="10">
        <v>0</v>
      </c>
      <c r="B926" s="16" t="s">
        <v>7102</v>
      </c>
    </row>
    <row r="927" spans="1:4" ht="20" customHeight="1">
      <c r="A927" s="10">
        <v>0</v>
      </c>
      <c r="B927" s="16" t="s">
        <v>7103</v>
      </c>
    </row>
    <row r="928" spans="1:4" ht="20" customHeight="1">
      <c r="A928" s="10">
        <v>0</v>
      </c>
      <c r="B928" s="16" t="s">
        <v>7104</v>
      </c>
    </row>
    <row r="929" spans="1:4" ht="20" customHeight="1">
      <c r="A929" s="10">
        <v>0</v>
      </c>
      <c r="B929" s="16" t="s">
        <v>7105</v>
      </c>
    </row>
    <row r="930" spans="1:4" ht="20" customHeight="1">
      <c r="A930" s="10">
        <v>0</v>
      </c>
      <c r="B930" s="16" t="s">
        <v>7106</v>
      </c>
    </row>
    <row r="931" spans="1:4" ht="20" customHeight="1">
      <c r="A931" s="34">
        <v>0</v>
      </c>
      <c r="B931" s="37" t="s">
        <v>7107</v>
      </c>
      <c r="C931" s="34"/>
      <c r="D931" s="37"/>
    </row>
    <row r="932" spans="1:4" ht="20" customHeight="1">
      <c r="A932" s="42">
        <v>1</v>
      </c>
      <c r="B932" s="43" t="s">
        <v>7108</v>
      </c>
      <c r="C932" s="42"/>
      <c r="D932" s="43"/>
    </row>
    <row r="933" spans="1:4" ht="20" customHeight="1">
      <c r="A933" s="10">
        <v>1</v>
      </c>
      <c r="B933" s="59" t="s">
        <v>7109</v>
      </c>
    </row>
    <row r="934" spans="1:4" ht="20" customHeight="1">
      <c r="A934" s="10">
        <v>1</v>
      </c>
      <c r="B934" s="59" t="s">
        <v>7110</v>
      </c>
    </row>
    <row r="935" spans="1:4" ht="20" customHeight="1">
      <c r="A935" s="10">
        <v>1</v>
      </c>
      <c r="B935" s="16" t="s">
        <v>7784</v>
      </c>
    </row>
    <row r="936" spans="1:4" ht="20" customHeight="1">
      <c r="A936" s="10">
        <v>1</v>
      </c>
      <c r="B936" s="16" t="s">
        <v>7785</v>
      </c>
    </row>
    <row r="937" spans="1:4" ht="20" customHeight="1">
      <c r="A937" s="10">
        <v>1</v>
      </c>
      <c r="B937" s="16" t="s">
        <v>7786</v>
      </c>
    </row>
    <row r="938" spans="1:4" ht="20" customHeight="1">
      <c r="A938" s="10">
        <v>1</v>
      </c>
      <c r="B938" s="16" t="s">
        <v>7787</v>
      </c>
    </row>
    <row r="939" spans="1:4" ht="20" customHeight="1">
      <c r="A939" s="10">
        <v>1</v>
      </c>
      <c r="B939" s="16" t="s">
        <v>7788</v>
      </c>
    </row>
    <row r="940" spans="1:4" ht="20" customHeight="1">
      <c r="A940" s="42">
        <v>1</v>
      </c>
      <c r="B940" s="43" t="s">
        <v>7789</v>
      </c>
      <c r="C940" s="42"/>
      <c r="D940" s="43"/>
    </row>
    <row r="941" spans="1:4" ht="20" customHeight="1">
      <c r="A941" s="34">
        <v>1</v>
      </c>
      <c r="B941" s="37" t="s">
        <v>7111</v>
      </c>
      <c r="C941" s="34"/>
      <c r="D941" s="37"/>
    </row>
    <row r="942" spans="1:4" ht="20" customHeight="1">
      <c r="A942" s="10">
        <v>2</v>
      </c>
      <c r="B942" s="16" t="s">
        <v>7112</v>
      </c>
    </row>
    <row r="943" spans="1:4" ht="20" customHeight="1">
      <c r="A943" s="10">
        <v>2</v>
      </c>
      <c r="B943" s="16" t="s">
        <v>7113</v>
      </c>
    </row>
    <row r="944" spans="1:4" ht="20" customHeight="1">
      <c r="A944" s="10">
        <v>2</v>
      </c>
      <c r="B944" s="16" t="s">
        <v>7114</v>
      </c>
    </row>
    <row r="945" spans="1:4" ht="20" customHeight="1">
      <c r="A945" s="10">
        <v>2</v>
      </c>
      <c r="B945" s="16" t="s">
        <v>7115</v>
      </c>
    </row>
    <row r="946" spans="1:4" ht="20" customHeight="1">
      <c r="A946" s="10">
        <v>2</v>
      </c>
      <c r="B946" s="16" t="s">
        <v>7116</v>
      </c>
    </row>
    <row r="947" spans="1:4" ht="20" customHeight="1">
      <c r="A947" s="10">
        <v>2</v>
      </c>
      <c r="B947" s="16" t="s">
        <v>7117</v>
      </c>
    </row>
    <row r="948" spans="1:4" ht="20" customHeight="1">
      <c r="A948" s="34">
        <v>2</v>
      </c>
      <c r="B948" s="37" t="s">
        <v>7118</v>
      </c>
      <c r="C948" s="34"/>
      <c r="D948" s="37"/>
    </row>
    <row r="949" spans="1:4" ht="20" customHeight="1">
      <c r="A949" s="10">
        <v>3</v>
      </c>
      <c r="B949" s="16" t="s">
        <v>7119</v>
      </c>
    </row>
    <row r="950" spans="1:4" ht="20" customHeight="1">
      <c r="A950" s="42">
        <v>3</v>
      </c>
      <c r="B950" s="43" t="s">
        <v>7120</v>
      </c>
      <c r="C950" s="42"/>
      <c r="D950" s="43"/>
    </row>
    <row r="951" spans="1:4" ht="20" customHeight="1">
      <c r="A951" s="42">
        <v>3</v>
      </c>
      <c r="B951" s="43" t="s">
        <v>7121</v>
      </c>
      <c r="C951" s="42"/>
      <c r="D951" s="43"/>
    </row>
    <row r="952" spans="1:4" ht="20" customHeight="1">
      <c r="A952" s="34">
        <v>3</v>
      </c>
      <c r="B952" s="37" t="s">
        <v>7122</v>
      </c>
      <c r="C952" s="34"/>
      <c r="D952" s="37"/>
    </row>
    <row r="953" spans="1:4" ht="20" customHeight="1">
      <c r="A953" s="42">
        <v>4</v>
      </c>
      <c r="B953" s="43" t="s">
        <v>7123</v>
      </c>
      <c r="C953" s="42"/>
      <c r="D953" s="43"/>
    </row>
    <row r="954" spans="1:4" ht="20" customHeight="1">
      <c r="A954" s="10">
        <v>4</v>
      </c>
      <c r="B954" s="16" t="s">
        <v>7124</v>
      </c>
    </row>
    <row r="955" spans="1:4" ht="20" customHeight="1">
      <c r="A955" s="42">
        <v>4</v>
      </c>
      <c r="B955" s="53" t="s">
        <v>7291</v>
      </c>
      <c r="C955" s="42"/>
      <c r="D955" s="43"/>
    </row>
    <row r="956" spans="1:4" ht="20" customHeight="1">
      <c r="A956" s="10">
        <v>4</v>
      </c>
      <c r="B956" s="16" t="s">
        <v>7125</v>
      </c>
    </row>
    <row r="957" spans="1:4" ht="20" customHeight="1">
      <c r="A957" s="10">
        <v>4</v>
      </c>
      <c r="B957" s="16" t="s">
        <v>7126</v>
      </c>
    </row>
    <row r="958" spans="1:4" ht="20" customHeight="1">
      <c r="A958" s="10">
        <v>4</v>
      </c>
      <c r="B958" s="16" t="s">
        <v>7127</v>
      </c>
    </row>
    <row r="959" spans="1:4" ht="20" customHeight="1">
      <c r="A959" s="10">
        <v>4</v>
      </c>
      <c r="B959" s="54" t="s">
        <v>7292</v>
      </c>
    </row>
    <row r="960" spans="1:4" ht="20" customHeight="1">
      <c r="A960" s="34">
        <v>4</v>
      </c>
      <c r="B960" s="37" t="s">
        <v>7128</v>
      </c>
      <c r="C960" s="34"/>
      <c r="D960" s="37"/>
    </row>
    <row r="961" spans="1:4" ht="20" customHeight="1">
      <c r="A961" s="42">
        <v>5</v>
      </c>
      <c r="B961" s="43" t="s">
        <v>7129</v>
      </c>
      <c r="C961" s="42"/>
      <c r="D961" s="43"/>
    </row>
    <row r="962" spans="1:4" ht="20" customHeight="1">
      <c r="A962" s="42">
        <v>5</v>
      </c>
      <c r="B962" s="43" t="s">
        <v>7130</v>
      </c>
      <c r="C962" s="42"/>
      <c r="D962" s="43"/>
    </row>
    <row r="963" spans="1:4" ht="20" customHeight="1">
      <c r="A963" s="42">
        <v>5</v>
      </c>
      <c r="B963" s="43" t="s">
        <v>7131</v>
      </c>
      <c r="C963" s="42"/>
      <c r="D963" s="43"/>
    </row>
    <row r="964" spans="1:4" ht="20" customHeight="1">
      <c r="A964" s="34">
        <v>5</v>
      </c>
      <c r="B964" s="37" t="s">
        <v>7132</v>
      </c>
      <c r="C964" s="34"/>
      <c r="D964" s="37"/>
    </row>
    <row r="965" spans="1:4" ht="20" customHeight="1">
      <c r="A965" s="42">
        <v>6</v>
      </c>
      <c r="B965" s="43" t="s">
        <v>7133</v>
      </c>
      <c r="C965" s="42"/>
      <c r="D965" s="43"/>
    </row>
    <row r="966" spans="1:4" ht="20" customHeight="1">
      <c r="A966" s="42">
        <v>6</v>
      </c>
      <c r="B966" s="43" t="s">
        <v>7134</v>
      </c>
      <c r="C966" s="42"/>
      <c r="D966" s="43"/>
    </row>
    <row r="967" spans="1:4" ht="20" customHeight="1">
      <c r="A967" s="42">
        <v>6</v>
      </c>
      <c r="B967" s="43" t="s">
        <v>7135</v>
      </c>
      <c r="C967" s="42"/>
      <c r="D967" s="43"/>
    </row>
    <row r="968" spans="1:4" ht="20" customHeight="1">
      <c r="A968" s="42">
        <v>6</v>
      </c>
      <c r="B968" s="43" t="s">
        <v>7136</v>
      </c>
      <c r="C968" s="42"/>
      <c r="D968" s="43"/>
    </row>
    <row r="969" spans="1:4" ht="20" customHeight="1">
      <c r="A969" s="42">
        <v>6</v>
      </c>
      <c r="B969" s="43" t="s">
        <v>7137</v>
      </c>
      <c r="C969" s="42"/>
      <c r="D969" s="43"/>
    </row>
    <row r="970" spans="1:4" ht="20" customHeight="1">
      <c r="A970" s="34">
        <v>6</v>
      </c>
      <c r="B970" s="37" t="s">
        <v>7138</v>
      </c>
      <c r="C970" s="34"/>
      <c r="D970" s="37"/>
    </row>
    <row r="971" spans="1:4" ht="20" customHeight="1">
      <c r="A971" s="42">
        <v>7</v>
      </c>
      <c r="B971" s="43" t="s">
        <v>7618</v>
      </c>
      <c r="C971" s="42"/>
      <c r="D971" s="43"/>
    </row>
    <row r="972" spans="1:4" ht="20" customHeight="1">
      <c r="A972" s="42">
        <v>7</v>
      </c>
      <c r="B972" s="43" t="s">
        <v>7619</v>
      </c>
      <c r="C972" s="42"/>
      <c r="D972" s="43"/>
    </row>
    <row r="973" spans="1:4" ht="20" customHeight="1">
      <c r="A973" s="42">
        <v>7</v>
      </c>
      <c r="B973" s="43" t="s">
        <v>7738</v>
      </c>
      <c r="C973" s="42"/>
      <c r="D973" s="43"/>
    </row>
    <row r="974" spans="1:4" ht="20" customHeight="1">
      <c r="A974" s="34">
        <v>7</v>
      </c>
      <c r="B974" s="37" t="s">
        <v>7739</v>
      </c>
      <c r="C974" s="34"/>
      <c r="D974" s="37"/>
    </row>
    <row r="975" spans="1:4" ht="20" customHeight="1">
      <c r="A975" s="10">
        <v>8</v>
      </c>
      <c r="B975" s="16" t="s">
        <v>7139</v>
      </c>
    </row>
    <row r="976" spans="1:4" ht="20" customHeight="1">
      <c r="A976" s="10">
        <v>8</v>
      </c>
      <c r="B976" s="16" t="s">
        <v>7140</v>
      </c>
    </row>
    <row r="977" spans="1:4" ht="20" customHeight="1">
      <c r="A977" s="10">
        <v>8</v>
      </c>
      <c r="B977" s="54" t="s">
        <v>7293</v>
      </c>
    </row>
    <row r="978" spans="1:4" ht="20" customHeight="1">
      <c r="A978" s="10">
        <v>8</v>
      </c>
      <c r="B978" s="16" t="s">
        <v>7141</v>
      </c>
    </row>
    <row r="979" spans="1:4" ht="20" customHeight="1">
      <c r="A979" s="10">
        <v>8</v>
      </c>
      <c r="B979" s="16" t="s">
        <v>7142</v>
      </c>
    </row>
    <row r="980" spans="1:4" ht="20" customHeight="1">
      <c r="A980" s="10">
        <v>8</v>
      </c>
      <c r="B980" s="16" t="s">
        <v>7143</v>
      </c>
    </row>
    <row r="981" spans="1:4" ht="20" customHeight="1">
      <c r="A981" s="10">
        <v>8</v>
      </c>
      <c r="B981" s="16" t="s">
        <v>7144</v>
      </c>
    </row>
    <row r="982" spans="1:4" ht="20" customHeight="1">
      <c r="A982" s="10">
        <v>8</v>
      </c>
      <c r="B982" s="16" t="s">
        <v>7145</v>
      </c>
    </row>
    <row r="983" spans="1:4" ht="20" customHeight="1">
      <c r="A983" s="10">
        <v>8</v>
      </c>
      <c r="B983" s="54" t="s">
        <v>7294</v>
      </c>
    </row>
    <row r="984" spans="1:4" ht="20" customHeight="1">
      <c r="A984" s="34">
        <v>8</v>
      </c>
      <c r="B984" s="37" t="s">
        <v>7146</v>
      </c>
      <c r="C984" s="34"/>
      <c r="D984" s="37"/>
    </row>
    <row r="985" spans="1:4" ht="20" customHeight="1">
      <c r="A985" s="42">
        <v>9</v>
      </c>
      <c r="B985" s="43" t="s">
        <v>7147</v>
      </c>
      <c r="C985" s="42"/>
      <c r="D985" s="43"/>
    </row>
    <row r="986" spans="1:4" ht="20" customHeight="1">
      <c r="A986" s="42">
        <v>9</v>
      </c>
      <c r="B986" s="43" t="s">
        <v>7148</v>
      </c>
      <c r="C986" s="42"/>
      <c r="D986" s="43"/>
    </row>
    <row r="987" spans="1:4" ht="20" customHeight="1">
      <c r="A987" s="42">
        <v>9</v>
      </c>
      <c r="B987" s="43" t="s">
        <v>7149</v>
      </c>
      <c r="C987" s="42"/>
      <c r="D987" s="43"/>
    </row>
    <row r="988" spans="1:4" ht="20" customHeight="1">
      <c r="A988" s="42">
        <v>9</v>
      </c>
      <c r="B988" s="43" t="s">
        <v>7150</v>
      </c>
      <c r="C988" s="42"/>
      <c r="D988" s="43"/>
    </row>
    <row r="989" spans="1:4" ht="20" customHeight="1">
      <c r="A989" s="42">
        <v>9</v>
      </c>
      <c r="B989" s="43" t="s">
        <v>7151</v>
      </c>
      <c r="C989" s="42"/>
      <c r="D989" s="43"/>
    </row>
    <row r="990" spans="1:4" ht="20" customHeight="1">
      <c r="A990" s="42">
        <v>9</v>
      </c>
      <c r="B990" s="43" t="s">
        <v>7152</v>
      </c>
      <c r="C990" s="42"/>
      <c r="D990" s="43"/>
    </row>
    <row r="991" spans="1:4" ht="20" customHeight="1">
      <c r="A991" s="42">
        <v>9</v>
      </c>
      <c r="B991" s="43" t="s">
        <v>7153</v>
      </c>
      <c r="C991" s="42"/>
      <c r="D991" s="43"/>
    </row>
    <row r="992" spans="1:4" ht="20" customHeight="1">
      <c r="A992" s="42">
        <v>9</v>
      </c>
      <c r="B992" s="43" t="s">
        <v>7154</v>
      </c>
      <c r="C992" s="42"/>
      <c r="D992" s="43"/>
    </row>
    <row r="993" spans="1:4" ht="20" customHeight="1">
      <c r="A993" s="34">
        <v>9</v>
      </c>
      <c r="B993" s="37" t="s">
        <v>7155</v>
      </c>
      <c r="C993" s="34"/>
      <c r="D993" s="37"/>
    </row>
    <row r="994" spans="1:4" ht="20" customHeight="1">
      <c r="A994" s="42">
        <v>10</v>
      </c>
      <c r="B994" s="43" t="s">
        <v>7156</v>
      </c>
      <c r="C994" s="42"/>
      <c r="D994" s="43"/>
    </row>
    <row r="995" spans="1:4" ht="20" customHeight="1">
      <c r="A995" s="42">
        <v>10</v>
      </c>
      <c r="B995" s="53" t="s">
        <v>7295</v>
      </c>
      <c r="C995" s="42"/>
      <c r="D995" s="43"/>
    </row>
    <row r="996" spans="1:4" ht="20" customHeight="1">
      <c r="A996" s="34">
        <v>10</v>
      </c>
      <c r="B996" s="37" t="s">
        <v>7157</v>
      </c>
      <c r="C996" s="34"/>
      <c r="D996" s="37"/>
    </row>
    <row r="997" spans="1:4" ht="20" customHeight="1">
      <c r="A997" s="10">
        <v>11</v>
      </c>
      <c r="B997" s="16" t="s">
        <v>405</v>
      </c>
    </row>
    <row r="998" spans="1:4" ht="20" customHeight="1">
      <c r="A998" s="10">
        <v>11</v>
      </c>
      <c r="B998" s="16" t="s">
        <v>7158</v>
      </c>
    </row>
    <row r="999" spans="1:4" ht="20" customHeight="1">
      <c r="A999" s="10">
        <v>11</v>
      </c>
      <c r="B999" s="16" t="s">
        <v>7159</v>
      </c>
    </row>
    <row r="1000" spans="1:4" ht="20" customHeight="1">
      <c r="A1000" s="10">
        <v>11</v>
      </c>
      <c r="B1000" s="16" t="s">
        <v>7160</v>
      </c>
    </row>
    <row r="1001" spans="1:4" ht="20" customHeight="1">
      <c r="A1001" s="10">
        <v>12</v>
      </c>
      <c r="B1001" s="16" t="s">
        <v>406</v>
      </c>
    </row>
    <row r="1002" spans="1:4" ht="20" customHeight="1">
      <c r="A1002" s="10">
        <v>12</v>
      </c>
      <c r="B1002" s="16" t="s">
        <v>7158</v>
      </c>
    </row>
    <row r="1003" spans="1:4" ht="20" customHeight="1">
      <c r="A1003" s="10">
        <v>12</v>
      </c>
      <c r="B1003" s="16" t="s">
        <v>7159</v>
      </c>
    </row>
    <row r="1004" spans="1:4" ht="20" customHeight="1">
      <c r="A1004" s="10">
        <v>12</v>
      </c>
      <c r="B1004" s="16" t="s">
        <v>7160</v>
      </c>
    </row>
    <row r="1005" spans="1:4" ht="20" customHeight="1">
      <c r="A1005" s="10">
        <v>13</v>
      </c>
      <c r="B1005" s="16" t="s">
        <v>407</v>
      </c>
    </row>
    <row r="1006" spans="1:4" ht="20" customHeight="1">
      <c r="A1006" s="10">
        <v>13</v>
      </c>
      <c r="B1006" s="16" t="s">
        <v>7158</v>
      </c>
    </row>
    <row r="1007" spans="1:4" ht="20" customHeight="1">
      <c r="A1007" s="10">
        <v>13</v>
      </c>
      <c r="B1007" s="16" t="s">
        <v>7159</v>
      </c>
    </row>
    <row r="1008" spans="1:4" ht="20" customHeight="1">
      <c r="A1008" s="34">
        <v>13</v>
      </c>
      <c r="B1008" s="37" t="s">
        <v>7160</v>
      </c>
      <c r="C1008" s="34"/>
      <c r="D1008" s="37"/>
    </row>
    <row r="1009" spans="1:4" ht="20" customHeight="1">
      <c r="A1009" s="10">
        <v>14</v>
      </c>
      <c r="B1009" s="16" t="s">
        <v>554</v>
      </c>
    </row>
    <row r="1010" spans="1:4" ht="20" customHeight="1">
      <c r="A1010" s="10">
        <v>14</v>
      </c>
      <c r="B1010" s="16" t="s">
        <v>7161</v>
      </c>
    </row>
    <row r="1011" spans="1:4" ht="20" customHeight="1">
      <c r="A1011" s="10">
        <v>15</v>
      </c>
      <c r="B1011" s="16" t="s">
        <v>1870</v>
      </c>
    </row>
    <row r="1012" spans="1:4" ht="20" customHeight="1">
      <c r="A1012" s="10">
        <v>15</v>
      </c>
      <c r="B1012" s="16" t="s">
        <v>7161</v>
      </c>
    </row>
    <row r="1013" spans="1:4" ht="20" customHeight="1">
      <c r="A1013" s="10">
        <v>16</v>
      </c>
      <c r="B1013" s="16" t="s">
        <v>555</v>
      </c>
    </row>
    <row r="1014" spans="1:4" ht="20" customHeight="1">
      <c r="A1014" s="34">
        <v>16</v>
      </c>
      <c r="B1014" s="37" t="s">
        <v>7161</v>
      </c>
      <c r="C1014" s="34"/>
      <c r="D1014" s="37"/>
    </row>
    <row r="1015" spans="1:4" ht="20" customHeight="1">
      <c r="A1015" s="10">
        <v>17</v>
      </c>
      <c r="B1015" s="16" t="s">
        <v>414</v>
      </c>
    </row>
    <row r="1016" spans="1:4" ht="20" customHeight="1">
      <c r="A1016" s="10">
        <v>17</v>
      </c>
      <c r="B1016" s="16" t="s">
        <v>7162</v>
      </c>
    </row>
    <row r="1017" spans="1:4" ht="20" customHeight="1">
      <c r="A1017" s="10">
        <v>17</v>
      </c>
      <c r="B1017" s="16" t="s">
        <v>7163</v>
      </c>
    </row>
    <row r="1018" spans="1:4" ht="20" customHeight="1">
      <c r="A1018" s="10">
        <v>18</v>
      </c>
      <c r="B1018" s="16" t="s">
        <v>415</v>
      </c>
    </row>
    <row r="1019" spans="1:4" ht="20" customHeight="1">
      <c r="A1019" s="10">
        <v>18</v>
      </c>
      <c r="B1019" s="16" t="s">
        <v>7162</v>
      </c>
    </row>
    <row r="1020" spans="1:4" ht="20" customHeight="1">
      <c r="A1020" s="10">
        <v>18</v>
      </c>
      <c r="B1020" s="16" t="s">
        <v>7163</v>
      </c>
    </row>
    <row r="1021" spans="1:4" ht="20" customHeight="1">
      <c r="A1021" s="10">
        <v>19</v>
      </c>
      <c r="B1021" s="16" t="s">
        <v>416</v>
      </c>
    </row>
    <row r="1022" spans="1:4" ht="20" customHeight="1">
      <c r="A1022" s="10">
        <v>19</v>
      </c>
      <c r="B1022" s="16" t="s">
        <v>7162</v>
      </c>
    </row>
    <row r="1023" spans="1:4" ht="20" customHeight="1">
      <c r="A1023" s="10">
        <v>19</v>
      </c>
      <c r="B1023" s="16" t="s">
        <v>7163</v>
      </c>
    </row>
    <row r="1024" spans="1:4" ht="20" customHeight="1">
      <c r="A1024" s="10">
        <v>20</v>
      </c>
      <c r="B1024" s="16" t="s">
        <v>417</v>
      </c>
    </row>
    <row r="1025" spans="1:4" ht="20" customHeight="1">
      <c r="A1025" s="10">
        <v>20</v>
      </c>
      <c r="B1025" s="16" t="s">
        <v>7162</v>
      </c>
    </row>
    <row r="1026" spans="1:4" ht="20" customHeight="1">
      <c r="A1026" s="42">
        <v>20</v>
      </c>
      <c r="B1026" s="43" t="s">
        <v>7163</v>
      </c>
      <c r="C1026" s="42"/>
      <c r="D1026" s="43"/>
    </row>
    <row r="1027" spans="1:4" ht="20" customHeight="1">
      <c r="A1027" s="42">
        <v>21</v>
      </c>
      <c r="B1027" s="43" t="s">
        <v>492</v>
      </c>
      <c r="C1027" s="42"/>
      <c r="D1027" s="43"/>
    </row>
    <row r="1028" spans="1:4" ht="20" customHeight="1">
      <c r="A1028" s="10">
        <v>21</v>
      </c>
      <c r="B1028" s="16" t="s">
        <v>7162</v>
      </c>
    </row>
    <row r="1029" spans="1:4" ht="20" customHeight="1">
      <c r="A1029" s="34">
        <v>21</v>
      </c>
      <c r="B1029" s="37" t="s">
        <v>7163</v>
      </c>
      <c r="C1029" s="34"/>
      <c r="D1029" s="37"/>
    </row>
    <row r="1030" spans="1:4" ht="20" customHeight="1">
      <c r="A1030" s="42">
        <v>22</v>
      </c>
      <c r="B1030" s="43" t="s">
        <v>408</v>
      </c>
      <c r="C1030" s="42"/>
      <c r="D1030" s="43"/>
    </row>
    <row r="1031" spans="1:4" ht="20" customHeight="1">
      <c r="A1031" s="42">
        <v>22</v>
      </c>
      <c r="B1031" s="43" t="s">
        <v>7650</v>
      </c>
      <c r="C1031" s="42"/>
      <c r="D1031" s="43"/>
    </row>
    <row r="1032" spans="1:4" ht="20" customHeight="1">
      <c r="A1032" s="42">
        <v>22</v>
      </c>
      <c r="B1032" s="43" t="s">
        <v>7651</v>
      </c>
      <c r="C1032" s="42"/>
      <c r="D1032" s="43"/>
    </row>
    <row r="1033" spans="1:4" ht="20" customHeight="1">
      <c r="A1033" s="42">
        <v>22</v>
      </c>
      <c r="B1033" s="43" t="s">
        <v>7740</v>
      </c>
      <c r="C1033" s="42"/>
      <c r="D1033" s="43"/>
    </row>
    <row r="1034" spans="1:4" ht="20" customHeight="1" thickBot="1">
      <c r="A1034" s="78">
        <v>22</v>
      </c>
      <c r="B1034" s="79" t="s">
        <v>7741</v>
      </c>
      <c r="C1034" s="78"/>
      <c r="D1034" s="79"/>
    </row>
    <row r="1035" spans="1:4" ht="20" customHeight="1">
      <c r="A1035" s="100">
        <v>0</v>
      </c>
      <c r="B1035" s="16" t="s">
        <v>7164</v>
      </c>
    </row>
    <row r="1036" spans="1:4" ht="20" customHeight="1">
      <c r="A1036" s="100">
        <v>0</v>
      </c>
      <c r="B1036" s="16" t="s">
        <v>7165</v>
      </c>
    </row>
    <row r="1037" spans="1:4" ht="20" customHeight="1">
      <c r="A1037" s="100">
        <v>0</v>
      </c>
      <c r="B1037" s="16" t="s">
        <v>7166</v>
      </c>
    </row>
    <row r="1038" spans="1:4" ht="20" customHeight="1">
      <c r="A1038" s="100">
        <v>0</v>
      </c>
      <c r="B1038" s="16" t="s">
        <v>7167</v>
      </c>
    </row>
    <row r="1039" spans="1:4" ht="20" customHeight="1">
      <c r="A1039" s="100">
        <v>0</v>
      </c>
      <c r="B1039" s="16" t="s">
        <v>7168</v>
      </c>
    </row>
    <row r="1040" spans="1:4" ht="20" customHeight="1">
      <c r="A1040" s="100">
        <v>0</v>
      </c>
      <c r="B1040" s="16" t="s">
        <v>7169</v>
      </c>
    </row>
    <row r="1041" spans="1:4" ht="20" customHeight="1">
      <c r="A1041" s="100">
        <v>0</v>
      </c>
      <c r="B1041" s="16" t="s">
        <v>7170</v>
      </c>
    </row>
    <row r="1042" spans="1:4" ht="20" customHeight="1">
      <c r="A1042" s="100">
        <v>0</v>
      </c>
      <c r="B1042" s="16" t="s">
        <v>7171</v>
      </c>
    </row>
    <row r="1043" spans="1:4" ht="20" customHeight="1">
      <c r="A1043" s="99">
        <v>0</v>
      </c>
      <c r="B1043" s="37" t="s">
        <v>7172</v>
      </c>
      <c r="C1043" s="34"/>
      <c r="D1043" s="37"/>
    </row>
    <row r="1044" spans="1:4" ht="20" customHeight="1">
      <c r="A1044" s="100">
        <v>1</v>
      </c>
      <c r="B1044" s="16" t="s">
        <v>7762</v>
      </c>
    </row>
    <row r="1045" spans="1:4" ht="20" customHeight="1">
      <c r="A1045" s="100">
        <v>1</v>
      </c>
      <c r="B1045" s="16" t="s">
        <v>7173</v>
      </c>
    </row>
    <row r="1046" spans="1:4" ht="20" customHeight="1">
      <c r="A1046" s="100">
        <v>1</v>
      </c>
      <c r="B1046" s="16" t="s">
        <v>7763</v>
      </c>
    </row>
    <row r="1047" spans="1:4" ht="20" customHeight="1">
      <c r="A1047" s="100">
        <v>1</v>
      </c>
      <c r="B1047" s="16" t="s">
        <v>7174</v>
      </c>
    </row>
    <row r="1048" spans="1:4" ht="20" customHeight="1">
      <c r="A1048" s="100">
        <v>1</v>
      </c>
      <c r="B1048" s="16" t="s">
        <v>7175</v>
      </c>
    </row>
    <row r="1049" spans="1:4" ht="20" customHeight="1">
      <c r="A1049" s="100">
        <v>1</v>
      </c>
      <c r="B1049" s="16" t="s">
        <v>7176</v>
      </c>
    </row>
    <row r="1050" spans="1:4" ht="20" customHeight="1">
      <c r="A1050" s="100">
        <v>1</v>
      </c>
      <c r="B1050" s="16" t="s">
        <v>7177</v>
      </c>
    </row>
    <row r="1051" spans="1:4" ht="20" customHeight="1">
      <c r="A1051" s="100">
        <v>1</v>
      </c>
      <c r="B1051" s="16" t="s">
        <v>7178</v>
      </c>
    </row>
    <row r="1052" spans="1:4" ht="20" customHeight="1">
      <c r="A1052" s="100">
        <v>1</v>
      </c>
      <c r="B1052" s="16" t="s">
        <v>7179</v>
      </c>
    </row>
    <row r="1053" spans="1:4" ht="20" customHeight="1">
      <c r="A1053" s="99">
        <v>1</v>
      </c>
      <c r="B1053" s="37" t="s">
        <v>7180</v>
      </c>
      <c r="C1053" s="34"/>
      <c r="D1053" s="37"/>
    </row>
    <row r="1054" spans="1:4" ht="20" customHeight="1">
      <c r="A1054" s="100">
        <v>2</v>
      </c>
      <c r="B1054" s="16" t="s">
        <v>7181</v>
      </c>
    </row>
    <row r="1055" spans="1:4" ht="20" customHeight="1">
      <c r="A1055" s="100">
        <v>2</v>
      </c>
      <c r="B1055" s="16" t="s">
        <v>7182</v>
      </c>
    </row>
    <row r="1056" spans="1:4" ht="20" customHeight="1">
      <c r="A1056" s="100">
        <v>2</v>
      </c>
      <c r="B1056" s="16" t="s">
        <v>7183</v>
      </c>
    </row>
    <row r="1057" spans="1:4" ht="20" customHeight="1">
      <c r="A1057" s="99">
        <v>2</v>
      </c>
      <c r="B1057" s="37" t="s">
        <v>7184</v>
      </c>
      <c r="C1057" s="34"/>
      <c r="D1057" s="37"/>
    </row>
    <row r="1058" spans="1:4" ht="20" customHeight="1">
      <c r="A1058" s="100">
        <v>3</v>
      </c>
      <c r="B1058" s="16" t="s">
        <v>7185</v>
      </c>
    </row>
    <row r="1059" spans="1:4" ht="20" customHeight="1">
      <c r="A1059" s="99">
        <v>3</v>
      </c>
      <c r="B1059" s="37" t="s">
        <v>7186</v>
      </c>
      <c r="C1059" s="34"/>
      <c r="D1059" s="37"/>
    </row>
    <row r="1060" spans="1:4" ht="20" customHeight="1">
      <c r="A1060" s="100">
        <v>4</v>
      </c>
      <c r="B1060" s="16" t="s">
        <v>7187</v>
      </c>
    </row>
    <row r="1061" spans="1:4" ht="20" customHeight="1">
      <c r="A1061" s="98">
        <v>4</v>
      </c>
      <c r="B1061" s="43" t="s">
        <v>7188</v>
      </c>
      <c r="C1061" s="42"/>
      <c r="D1061" s="43"/>
    </row>
    <row r="1062" spans="1:4" ht="20" customHeight="1">
      <c r="A1062" s="98">
        <v>4</v>
      </c>
      <c r="B1062" s="53" t="s">
        <v>7296</v>
      </c>
      <c r="C1062" s="42"/>
      <c r="D1062" s="43"/>
    </row>
    <row r="1063" spans="1:4" ht="20" customHeight="1">
      <c r="A1063" s="99">
        <v>4</v>
      </c>
      <c r="B1063" s="37" t="s">
        <v>7189</v>
      </c>
      <c r="C1063" s="34"/>
      <c r="D1063" s="37"/>
    </row>
    <row r="1064" spans="1:4" ht="20" customHeight="1">
      <c r="A1064" s="100">
        <v>5</v>
      </c>
      <c r="B1064" s="16" t="s">
        <v>7190</v>
      </c>
    </row>
    <row r="1065" spans="1:4" ht="20" customHeight="1">
      <c r="A1065" s="99">
        <v>5</v>
      </c>
      <c r="B1065" s="37" t="s">
        <v>7191</v>
      </c>
      <c r="C1065" s="34"/>
      <c r="D1065" s="37"/>
    </row>
    <row r="1066" spans="1:4" ht="20" customHeight="1">
      <c r="A1066" s="100">
        <v>6</v>
      </c>
      <c r="B1066" s="16" t="s">
        <v>7192</v>
      </c>
    </row>
    <row r="1067" spans="1:4" ht="20" customHeight="1">
      <c r="A1067" s="100">
        <v>6</v>
      </c>
      <c r="B1067" s="16" t="s">
        <v>7193</v>
      </c>
    </row>
    <row r="1068" spans="1:4" ht="20" customHeight="1">
      <c r="A1068" s="99">
        <v>6</v>
      </c>
      <c r="B1068" s="37" t="s">
        <v>7194</v>
      </c>
      <c r="C1068" s="34"/>
      <c r="D1068" s="37"/>
    </row>
    <row r="1069" spans="1:4" ht="20" customHeight="1">
      <c r="A1069" s="100">
        <v>7</v>
      </c>
      <c r="B1069" s="16" t="s">
        <v>7620</v>
      </c>
    </row>
    <row r="1070" spans="1:4" ht="20" customHeight="1">
      <c r="A1070" s="99">
        <v>7</v>
      </c>
      <c r="B1070" s="37" t="s">
        <v>7621</v>
      </c>
      <c r="C1070" s="34"/>
      <c r="D1070" s="37"/>
    </row>
    <row r="1071" spans="1:4" ht="20" customHeight="1">
      <c r="A1071" s="100">
        <v>8</v>
      </c>
      <c r="B1071" s="16" t="s">
        <v>7195</v>
      </c>
    </row>
    <row r="1072" spans="1:4" ht="20" customHeight="1">
      <c r="A1072" s="100">
        <v>8</v>
      </c>
      <c r="B1072" s="16" t="s">
        <v>7196</v>
      </c>
    </row>
    <row r="1073" spans="1:4" ht="20" customHeight="1">
      <c r="A1073" s="100">
        <v>8</v>
      </c>
      <c r="B1073" s="54" t="s">
        <v>7297</v>
      </c>
    </row>
    <row r="1074" spans="1:4" ht="20" customHeight="1">
      <c r="A1074" s="100">
        <v>8</v>
      </c>
      <c r="B1074" s="16" t="s">
        <v>7197</v>
      </c>
    </row>
    <row r="1075" spans="1:4" ht="20" customHeight="1">
      <c r="A1075" s="100">
        <v>8</v>
      </c>
      <c r="B1075" s="16" t="s">
        <v>7198</v>
      </c>
    </row>
    <row r="1076" spans="1:4" ht="20" customHeight="1">
      <c r="A1076" s="100">
        <v>8</v>
      </c>
      <c r="B1076" s="16" t="s">
        <v>7199</v>
      </c>
    </row>
    <row r="1077" spans="1:4" ht="20" customHeight="1">
      <c r="A1077" s="100">
        <v>8</v>
      </c>
      <c r="B1077" s="16" t="s">
        <v>7200</v>
      </c>
    </row>
    <row r="1078" spans="1:4" ht="20" customHeight="1">
      <c r="A1078" s="100">
        <v>8</v>
      </c>
      <c r="B1078" s="16" t="s">
        <v>7201</v>
      </c>
    </row>
    <row r="1079" spans="1:4" ht="20" customHeight="1">
      <c r="A1079" s="100">
        <v>8</v>
      </c>
      <c r="B1079" s="54" t="s">
        <v>7298</v>
      </c>
    </row>
    <row r="1080" spans="1:4" ht="20" customHeight="1">
      <c r="A1080" s="99">
        <v>8</v>
      </c>
      <c r="B1080" s="37" t="s">
        <v>7202</v>
      </c>
      <c r="C1080" s="34"/>
      <c r="D1080" s="37"/>
    </row>
    <row r="1081" spans="1:4" ht="20" customHeight="1">
      <c r="A1081" s="100">
        <v>9</v>
      </c>
      <c r="B1081" s="16" t="s">
        <v>7802</v>
      </c>
    </row>
    <row r="1082" spans="1:4" ht="20" customHeight="1">
      <c r="A1082" s="100">
        <v>9</v>
      </c>
      <c r="B1082" s="16" t="s">
        <v>7803</v>
      </c>
    </row>
    <row r="1083" spans="1:4" ht="20" customHeight="1">
      <c r="A1083" s="100">
        <v>9</v>
      </c>
      <c r="B1083" s="16" t="s">
        <v>7203</v>
      </c>
    </row>
    <row r="1084" spans="1:4" ht="20" customHeight="1">
      <c r="A1084" s="100">
        <v>9</v>
      </c>
      <c r="B1084" s="16" t="s">
        <v>7204</v>
      </c>
    </row>
    <row r="1085" spans="1:4" ht="20" customHeight="1">
      <c r="A1085" s="100">
        <v>9</v>
      </c>
      <c r="B1085" s="16" t="s">
        <v>7205</v>
      </c>
    </row>
    <row r="1086" spans="1:4" ht="20" customHeight="1">
      <c r="A1086" s="100">
        <v>9</v>
      </c>
      <c r="B1086" s="16" t="s">
        <v>7206</v>
      </c>
    </row>
    <row r="1087" spans="1:4" ht="20" customHeight="1">
      <c r="A1087" s="100">
        <v>9</v>
      </c>
      <c r="B1087" s="16" t="s">
        <v>7207</v>
      </c>
    </row>
    <row r="1088" spans="1:4" ht="20" customHeight="1">
      <c r="A1088" s="100">
        <v>9</v>
      </c>
      <c r="B1088" s="16" t="s">
        <v>7208</v>
      </c>
    </row>
    <row r="1089" spans="1:4" ht="20" customHeight="1">
      <c r="A1089" s="99">
        <v>9</v>
      </c>
      <c r="B1089" s="37" t="s">
        <v>7209</v>
      </c>
      <c r="C1089" s="34"/>
      <c r="D1089" s="37"/>
    </row>
    <row r="1090" spans="1:4" ht="20" customHeight="1">
      <c r="A1090" s="100">
        <v>10</v>
      </c>
      <c r="B1090" s="16" t="s">
        <v>7210</v>
      </c>
    </row>
    <row r="1091" spans="1:4" ht="20" customHeight="1">
      <c r="A1091" s="100">
        <v>10</v>
      </c>
      <c r="B1091" s="54" t="s">
        <v>7299</v>
      </c>
    </row>
    <row r="1092" spans="1:4" ht="20" customHeight="1">
      <c r="A1092" s="99">
        <v>10</v>
      </c>
      <c r="B1092" s="37" t="s">
        <v>7211</v>
      </c>
      <c r="C1092" s="34"/>
      <c r="D1092" s="37"/>
    </row>
    <row r="1093" spans="1:4" ht="20" customHeight="1">
      <c r="A1093" s="100">
        <v>17</v>
      </c>
      <c r="B1093" s="16" t="s">
        <v>7212</v>
      </c>
    </row>
    <row r="1094" spans="1:4" ht="20" customHeight="1">
      <c r="A1094" s="100">
        <v>17</v>
      </c>
      <c r="B1094" s="16" t="s">
        <v>7213</v>
      </c>
    </row>
    <row r="1095" spans="1:4" ht="20" customHeight="1">
      <c r="A1095" s="100">
        <v>18</v>
      </c>
      <c r="B1095" s="16" t="s">
        <v>7212</v>
      </c>
    </row>
    <row r="1096" spans="1:4" ht="20" customHeight="1">
      <c r="A1096" s="100">
        <v>18</v>
      </c>
      <c r="B1096" s="16" t="s">
        <v>7213</v>
      </c>
    </row>
    <row r="1097" spans="1:4" ht="20" customHeight="1">
      <c r="A1097" s="100">
        <v>19</v>
      </c>
      <c r="B1097" s="16" t="s">
        <v>7212</v>
      </c>
    </row>
    <row r="1098" spans="1:4" ht="20" customHeight="1">
      <c r="A1098" s="100">
        <v>19</v>
      </c>
      <c r="B1098" s="16" t="s">
        <v>7213</v>
      </c>
    </row>
    <row r="1099" spans="1:4" ht="20" customHeight="1">
      <c r="A1099" s="100">
        <v>20</v>
      </c>
      <c r="B1099" s="16" t="s">
        <v>7212</v>
      </c>
    </row>
    <row r="1100" spans="1:4" ht="20" customHeight="1">
      <c r="A1100" s="100">
        <v>20</v>
      </c>
      <c r="B1100" s="16" t="s">
        <v>7213</v>
      </c>
    </row>
    <row r="1101" spans="1:4" ht="20" customHeight="1">
      <c r="A1101" s="100">
        <v>21</v>
      </c>
      <c r="B1101" s="16" t="s">
        <v>7212</v>
      </c>
    </row>
    <row r="1102" spans="1:4" ht="20" customHeight="1">
      <c r="A1102" s="99">
        <v>21</v>
      </c>
      <c r="B1102" s="37" t="s">
        <v>7213</v>
      </c>
      <c r="C1102" s="34"/>
      <c r="D1102" s="37"/>
    </row>
    <row r="1103" spans="1:4" ht="20" customHeight="1">
      <c r="A1103" s="100">
        <v>22</v>
      </c>
      <c r="B1103" s="16" t="s">
        <v>7652</v>
      </c>
    </row>
    <row r="1104" spans="1:4" ht="20" customHeight="1">
      <c r="A1104" s="99">
        <v>22</v>
      </c>
      <c r="B1104" s="37" t="s">
        <v>7653</v>
      </c>
      <c r="C1104" s="34"/>
      <c r="D1104" s="37"/>
    </row>
    <row r="1105" spans="1:4" ht="20" customHeight="1">
      <c r="A1105" s="100">
        <v>3</v>
      </c>
      <c r="B1105" s="16" t="s">
        <v>7214</v>
      </c>
    </row>
    <row r="1106" spans="1:4" ht="20" customHeight="1">
      <c r="A1106" s="98">
        <v>3</v>
      </c>
      <c r="B1106" s="43" t="s">
        <v>7215</v>
      </c>
      <c r="C1106" s="42"/>
      <c r="D1106" s="43"/>
    </row>
    <row r="1107" spans="1:4" ht="20" customHeight="1">
      <c r="A1107" s="98">
        <v>4</v>
      </c>
      <c r="B1107" s="43" t="s">
        <v>7216</v>
      </c>
      <c r="C1107" s="42"/>
      <c r="D1107" s="43"/>
    </row>
    <row r="1108" spans="1:4" ht="20" customHeight="1">
      <c r="A1108" s="100">
        <v>4</v>
      </c>
      <c r="B1108" s="16" t="s">
        <v>7217</v>
      </c>
    </row>
    <row r="1109" spans="1:4" ht="20" customHeight="1">
      <c r="A1109" s="100">
        <v>4</v>
      </c>
      <c r="B1109" s="54" t="s">
        <v>7300</v>
      </c>
    </row>
    <row r="1110" spans="1:4" ht="20" customHeight="1">
      <c r="A1110" s="100">
        <v>4</v>
      </c>
      <c r="B1110" s="16" t="s">
        <v>7218</v>
      </c>
    </row>
    <row r="1111" spans="1:4" ht="20" customHeight="1">
      <c r="A1111" s="100">
        <v>5</v>
      </c>
      <c r="B1111" s="16" t="s">
        <v>7219</v>
      </c>
    </row>
    <row r="1112" spans="1:4" ht="20" customHeight="1">
      <c r="A1112" s="100">
        <v>5</v>
      </c>
      <c r="B1112" s="16" t="s">
        <v>7220</v>
      </c>
    </row>
    <row r="1113" spans="1:4" ht="20" customHeight="1">
      <c r="A1113" s="100">
        <v>6</v>
      </c>
      <c r="B1113" s="16" t="s">
        <v>7221</v>
      </c>
    </row>
    <row r="1114" spans="1:4" ht="20" customHeight="1">
      <c r="A1114" s="100">
        <v>6</v>
      </c>
      <c r="B1114" s="16" t="s">
        <v>7222</v>
      </c>
    </row>
    <row r="1115" spans="1:4" ht="20" customHeight="1">
      <c r="A1115" s="100">
        <v>6</v>
      </c>
      <c r="B1115" s="16" t="s">
        <v>7223</v>
      </c>
    </row>
    <row r="1116" spans="1:4" ht="20" customHeight="1">
      <c r="A1116" s="100">
        <v>7</v>
      </c>
      <c r="B1116" s="16" t="s">
        <v>7622</v>
      </c>
    </row>
    <row r="1117" spans="1:4" ht="20" customHeight="1">
      <c r="A1117" s="100">
        <v>7</v>
      </c>
      <c r="B1117" s="16" t="s">
        <v>7623</v>
      </c>
    </row>
    <row r="1118" spans="1:4" ht="20" customHeight="1">
      <c r="A1118" s="100">
        <v>22</v>
      </c>
      <c r="B1118" s="16" t="s">
        <v>7654</v>
      </c>
    </row>
    <row r="1119" spans="1:4" ht="20" customHeight="1">
      <c r="A1119" s="99">
        <v>22</v>
      </c>
      <c r="B1119" s="37" t="s">
        <v>7655</v>
      </c>
      <c r="C1119" s="34"/>
      <c r="D1119" s="37"/>
    </row>
    <row r="1120" spans="1:4" ht="20" customHeight="1">
      <c r="A1120" s="100">
        <v>3</v>
      </c>
      <c r="B1120" s="16" t="s">
        <v>7224</v>
      </c>
    </row>
    <row r="1121" spans="1:4" ht="20" customHeight="1">
      <c r="A1121" s="98">
        <v>3</v>
      </c>
      <c r="B1121" s="43" t="s">
        <v>7225</v>
      </c>
      <c r="C1121" s="42"/>
      <c r="D1121" s="43"/>
    </row>
    <row r="1122" spans="1:4" ht="20" customHeight="1">
      <c r="A1122" s="98">
        <v>4</v>
      </c>
      <c r="B1122" s="43" t="s">
        <v>7226</v>
      </c>
      <c r="C1122" s="42"/>
      <c r="D1122" s="43"/>
    </row>
    <row r="1123" spans="1:4" ht="20" customHeight="1">
      <c r="A1123" s="100">
        <v>4</v>
      </c>
      <c r="B1123" s="16" t="s">
        <v>7227</v>
      </c>
    </row>
    <row r="1124" spans="1:4" ht="20" customHeight="1">
      <c r="A1124" s="100">
        <v>4</v>
      </c>
      <c r="B1124" s="54" t="s">
        <v>7307</v>
      </c>
    </row>
    <row r="1125" spans="1:4" ht="20" customHeight="1">
      <c r="A1125" s="100">
        <v>4</v>
      </c>
      <c r="B1125" s="16" t="s">
        <v>7228</v>
      </c>
    </row>
    <row r="1126" spans="1:4" ht="20" customHeight="1">
      <c r="A1126" s="100">
        <v>5</v>
      </c>
      <c r="B1126" s="16" t="s">
        <v>7229</v>
      </c>
    </row>
    <row r="1127" spans="1:4" ht="20" customHeight="1">
      <c r="A1127" s="100">
        <v>5</v>
      </c>
      <c r="B1127" s="16" t="s">
        <v>7230</v>
      </c>
    </row>
    <row r="1128" spans="1:4" ht="20" customHeight="1">
      <c r="A1128" s="100">
        <v>6</v>
      </c>
      <c r="B1128" s="16" t="s">
        <v>7231</v>
      </c>
    </row>
    <row r="1129" spans="1:4" ht="20" customHeight="1">
      <c r="A1129" s="100">
        <v>6</v>
      </c>
      <c r="B1129" s="16" t="s">
        <v>7232</v>
      </c>
    </row>
    <row r="1130" spans="1:4" ht="20" customHeight="1">
      <c r="A1130" s="100">
        <v>6</v>
      </c>
      <c r="B1130" s="16" t="s">
        <v>7233</v>
      </c>
    </row>
    <row r="1131" spans="1:4" ht="20" customHeight="1">
      <c r="A1131" s="100">
        <v>7</v>
      </c>
      <c r="B1131" s="16" t="s">
        <v>7234</v>
      </c>
    </row>
    <row r="1132" spans="1:4" ht="20" customHeight="1">
      <c r="A1132" s="100">
        <v>7</v>
      </c>
      <c r="B1132" s="16" t="s">
        <v>7235</v>
      </c>
    </row>
    <row r="1133" spans="1:4" ht="20" customHeight="1">
      <c r="A1133" s="100">
        <v>22</v>
      </c>
      <c r="B1133" s="16" t="s">
        <v>7236</v>
      </c>
    </row>
    <row r="1134" spans="1:4" ht="20" customHeight="1">
      <c r="A1134" s="99">
        <v>22</v>
      </c>
      <c r="B1134" s="37" t="s">
        <v>7237</v>
      </c>
      <c r="C1134" s="34"/>
      <c r="D1134" s="37"/>
    </row>
    <row r="1135" spans="1:4" ht="20" customHeight="1">
      <c r="A1135" s="128">
        <v>6</v>
      </c>
      <c r="B1135" s="51" t="s">
        <v>7448</v>
      </c>
      <c r="C1135" s="50"/>
      <c r="D1135" s="51"/>
    </row>
    <row r="1136" spans="1:4" ht="20" customHeight="1">
      <c r="A1136" s="100">
        <v>6</v>
      </c>
      <c r="B1136" s="16" t="s">
        <v>7449</v>
      </c>
    </row>
    <row r="1137" spans="1:4" ht="20" customHeight="1">
      <c r="A1137" s="100">
        <v>6</v>
      </c>
      <c r="B1137" s="16" t="s">
        <v>7450</v>
      </c>
    </row>
    <row r="1138" spans="1:4" ht="20" customHeight="1">
      <c r="A1138" s="100">
        <v>7</v>
      </c>
      <c r="B1138" s="16" t="s">
        <v>7742</v>
      </c>
    </row>
    <row r="1139" spans="1:4" ht="20" customHeight="1">
      <c r="A1139" s="100">
        <v>7</v>
      </c>
      <c r="B1139" s="16" t="s">
        <v>7743</v>
      </c>
    </row>
    <row r="1140" spans="1:4" ht="20" customHeight="1">
      <c r="A1140" s="100">
        <v>22</v>
      </c>
      <c r="B1140" s="16" t="s">
        <v>7744</v>
      </c>
    </row>
    <row r="1141" spans="1:4" ht="20" customHeight="1" thickBot="1">
      <c r="A1141" s="101">
        <v>22</v>
      </c>
      <c r="B1141" s="79" t="s">
        <v>7745</v>
      </c>
      <c r="C1141" s="78"/>
      <c r="D1141" s="79"/>
    </row>
    <row r="1142" spans="1:4" ht="20" customHeight="1">
      <c r="A1142" s="120">
        <v>0</v>
      </c>
      <c r="B1142" s="16" t="s">
        <v>7238</v>
      </c>
    </row>
    <row r="1143" spans="1:4" ht="20" customHeight="1">
      <c r="A1143" s="120">
        <v>0</v>
      </c>
      <c r="B1143" s="16" t="s">
        <v>7239</v>
      </c>
    </row>
    <row r="1144" spans="1:4" ht="20" customHeight="1">
      <c r="A1144" s="120">
        <v>0</v>
      </c>
      <c r="B1144" s="16" t="s">
        <v>7240</v>
      </c>
    </row>
    <row r="1145" spans="1:4" ht="20" customHeight="1">
      <c r="A1145" s="120">
        <v>0</v>
      </c>
      <c r="B1145" s="16" t="s">
        <v>7241</v>
      </c>
    </row>
    <row r="1146" spans="1:4" ht="20" customHeight="1">
      <c r="A1146" s="120">
        <v>0</v>
      </c>
      <c r="B1146" s="16" t="s">
        <v>7242</v>
      </c>
    </row>
    <row r="1147" spans="1:4" ht="20" customHeight="1">
      <c r="A1147" s="120">
        <v>0</v>
      </c>
      <c r="B1147" s="16" t="s">
        <v>7243</v>
      </c>
    </row>
    <row r="1148" spans="1:4" ht="20" customHeight="1">
      <c r="A1148" s="120">
        <v>0</v>
      </c>
      <c r="B1148" s="16" t="s">
        <v>7244</v>
      </c>
    </row>
    <row r="1149" spans="1:4" ht="20" customHeight="1">
      <c r="A1149" s="120">
        <v>0</v>
      </c>
      <c r="B1149" s="16" t="s">
        <v>7245</v>
      </c>
    </row>
    <row r="1150" spans="1:4" ht="20" customHeight="1">
      <c r="A1150" s="121">
        <v>0</v>
      </c>
      <c r="B1150" s="37" t="s">
        <v>7246</v>
      </c>
      <c r="C1150" s="34"/>
      <c r="D1150" s="37"/>
    </row>
    <row r="1151" spans="1:4" ht="20" customHeight="1">
      <c r="A1151" s="120">
        <v>1</v>
      </c>
      <c r="B1151" s="16" t="s">
        <v>7764</v>
      </c>
    </row>
    <row r="1152" spans="1:4" ht="20" customHeight="1">
      <c r="A1152" s="120">
        <v>1</v>
      </c>
      <c r="B1152" s="16" t="s">
        <v>7247</v>
      </c>
    </row>
    <row r="1153" spans="1:4" ht="20" customHeight="1">
      <c r="A1153" s="120">
        <v>1</v>
      </c>
      <c r="B1153" s="16" t="s">
        <v>7765</v>
      </c>
    </row>
    <row r="1154" spans="1:4" ht="20" customHeight="1">
      <c r="A1154" s="120">
        <v>1</v>
      </c>
      <c r="B1154" s="16" t="s">
        <v>7248</v>
      </c>
    </row>
    <row r="1155" spans="1:4" ht="20" customHeight="1">
      <c r="A1155" s="120">
        <v>1</v>
      </c>
      <c r="B1155" s="16" t="s">
        <v>7249</v>
      </c>
    </row>
    <row r="1156" spans="1:4" ht="20" customHeight="1">
      <c r="A1156" s="120">
        <v>1</v>
      </c>
      <c r="B1156" s="16" t="s">
        <v>7250</v>
      </c>
    </row>
    <row r="1157" spans="1:4" ht="20" customHeight="1">
      <c r="A1157" s="120">
        <v>1</v>
      </c>
      <c r="B1157" s="16" t="s">
        <v>7251</v>
      </c>
    </row>
    <row r="1158" spans="1:4" ht="20" customHeight="1">
      <c r="A1158" s="120">
        <v>1</v>
      </c>
      <c r="B1158" s="16" t="s">
        <v>7252</v>
      </c>
    </row>
    <row r="1159" spans="1:4" ht="20" customHeight="1">
      <c r="A1159" s="120">
        <v>1</v>
      </c>
      <c r="B1159" s="16" t="s">
        <v>7253</v>
      </c>
    </row>
    <row r="1160" spans="1:4" ht="20" customHeight="1">
      <c r="A1160" s="121">
        <v>1</v>
      </c>
      <c r="B1160" s="37" t="s">
        <v>7254</v>
      </c>
      <c r="C1160" s="34"/>
      <c r="D1160" s="37"/>
    </row>
    <row r="1161" spans="1:4" ht="20" customHeight="1">
      <c r="A1161" s="120">
        <v>2</v>
      </c>
      <c r="B1161" s="16" t="s">
        <v>7255</v>
      </c>
    </row>
    <row r="1162" spans="1:4" ht="20" customHeight="1">
      <c r="A1162" s="120">
        <v>2</v>
      </c>
      <c r="B1162" s="16" t="s">
        <v>7256</v>
      </c>
    </row>
    <row r="1163" spans="1:4" ht="20" customHeight="1">
      <c r="A1163" s="120">
        <v>2</v>
      </c>
      <c r="B1163" s="16" t="s">
        <v>7257</v>
      </c>
    </row>
    <row r="1164" spans="1:4" ht="20" customHeight="1">
      <c r="A1164" s="121">
        <v>2</v>
      </c>
      <c r="B1164" s="37" t="s">
        <v>7258</v>
      </c>
      <c r="C1164" s="34"/>
      <c r="D1164" s="37"/>
    </row>
    <row r="1165" spans="1:4" ht="20" customHeight="1">
      <c r="A1165" s="120">
        <v>3</v>
      </c>
      <c r="B1165" s="16" t="s">
        <v>7259</v>
      </c>
    </row>
    <row r="1166" spans="1:4" ht="20" customHeight="1">
      <c r="A1166" s="121">
        <v>3</v>
      </c>
      <c r="B1166" s="37" t="s">
        <v>7260</v>
      </c>
      <c r="C1166" s="34"/>
      <c r="D1166" s="37"/>
    </row>
    <row r="1167" spans="1:4" ht="20" customHeight="1">
      <c r="A1167" s="120">
        <v>4</v>
      </c>
      <c r="B1167" s="16" t="s">
        <v>7261</v>
      </c>
    </row>
    <row r="1168" spans="1:4" ht="20" customHeight="1">
      <c r="A1168" s="122">
        <v>4</v>
      </c>
      <c r="B1168" s="43" t="s">
        <v>7262</v>
      </c>
      <c r="C1168" s="42"/>
      <c r="D1168" s="43"/>
    </row>
    <row r="1169" spans="1:4" ht="20" customHeight="1">
      <c r="A1169" s="122">
        <v>4</v>
      </c>
      <c r="B1169" s="53" t="s">
        <v>7301</v>
      </c>
      <c r="C1169" s="42"/>
      <c r="D1169" s="43"/>
    </row>
    <row r="1170" spans="1:4" ht="20" customHeight="1">
      <c r="A1170" s="121">
        <v>4</v>
      </c>
      <c r="B1170" s="37" t="s">
        <v>7263</v>
      </c>
      <c r="C1170" s="34"/>
      <c r="D1170" s="37"/>
    </row>
    <row r="1171" spans="1:4" ht="20" customHeight="1">
      <c r="A1171" s="120">
        <v>5</v>
      </c>
      <c r="B1171" s="16" t="s">
        <v>7264</v>
      </c>
    </row>
    <row r="1172" spans="1:4" ht="20" customHeight="1">
      <c r="A1172" s="121">
        <v>5</v>
      </c>
      <c r="B1172" s="37" t="s">
        <v>7265</v>
      </c>
      <c r="C1172" s="34"/>
      <c r="D1172" s="37"/>
    </row>
    <row r="1173" spans="1:4" ht="20" customHeight="1">
      <c r="A1173" s="120">
        <v>6</v>
      </c>
      <c r="B1173" s="16" t="s">
        <v>7266</v>
      </c>
    </row>
    <row r="1174" spans="1:4" ht="20" customHeight="1">
      <c r="A1174" s="120">
        <v>6</v>
      </c>
      <c r="B1174" s="16" t="s">
        <v>7267</v>
      </c>
    </row>
    <row r="1175" spans="1:4" ht="20" customHeight="1">
      <c r="A1175" s="121">
        <v>6</v>
      </c>
      <c r="B1175" s="37" t="s">
        <v>7268</v>
      </c>
      <c r="C1175" s="34"/>
      <c r="D1175" s="37"/>
    </row>
    <row r="1176" spans="1:4" ht="20" customHeight="1">
      <c r="A1176" s="120">
        <v>7</v>
      </c>
      <c r="B1176" s="16" t="s">
        <v>7624</v>
      </c>
    </row>
    <row r="1177" spans="1:4" ht="20" customHeight="1">
      <c r="A1177" s="121">
        <v>7</v>
      </c>
      <c r="B1177" s="37" t="s">
        <v>7625</v>
      </c>
      <c r="C1177" s="34"/>
      <c r="D1177" s="37"/>
    </row>
    <row r="1178" spans="1:4" ht="20" customHeight="1">
      <c r="A1178" s="120">
        <v>8</v>
      </c>
      <c r="B1178" s="16" t="s">
        <v>7269</v>
      </c>
    </row>
    <row r="1179" spans="1:4" ht="20" customHeight="1">
      <c r="A1179" s="120">
        <v>8</v>
      </c>
      <c r="B1179" s="16" t="s">
        <v>7270</v>
      </c>
    </row>
    <row r="1180" spans="1:4" ht="20" customHeight="1">
      <c r="A1180" s="120">
        <v>8</v>
      </c>
      <c r="B1180" s="54" t="s">
        <v>7302</v>
      </c>
    </row>
    <row r="1181" spans="1:4" ht="20" customHeight="1">
      <c r="A1181" s="120">
        <v>8</v>
      </c>
      <c r="B1181" s="16" t="s">
        <v>7271</v>
      </c>
    </row>
    <row r="1182" spans="1:4" ht="20" customHeight="1">
      <c r="A1182" s="120">
        <v>8</v>
      </c>
      <c r="B1182" s="16" t="s">
        <v>7272</v>
      </c>
    </row>
    <row r="1183" spans="1:4" ht="20" customHeight="1">
      <c r="A1183" s="120">
        <v>8</v>
      </c>
      <c r="B1183" s="16" t="s">
        <v>7273</v>
      </c>
    </row>
    <row r="1184" spans="1:4" ht="20" customHeight="1">
      <c r="A1184" s="120">
        <v>8</v>
      </c>
      <c r="B1184" s="16" t="s">
        <v>7274</v>
      </c>
    </row>
    <row r="1185" spans="1:4" ht="20" customHeight="1">
      <c r="A1185" s="120">
        <v>8</v>
      </c>
      <c r="B1185" s="16" t="s">
        <v>7275</v>
      </c>
    </row>
    <row r="1186" spans="1:4" ht="20" customHeight="1">
      <c r="A1186" s="120">
        <v>8</v>
      </c>
      <c r="B1186" s="54" t="s">
        <v>7303</v>
      </c>
    </row>
    <row r="1187" spans="1:4" ht="20" customHeight="1">
      <c r="A1187" s="121">
        <v>8</v>
      </c>
      <c r="B1187" s="37" t="s">
        <v>7276</v>
      </c>
      <c r="C1187" s="34"/>
      <c r="D1187" s="37"/>
    </row>
    <row r="1188" spans="1:4" ht="20" customHeight="1">
      <c r="A1188" s="120">
        <v>9</v>
      </c>
      <c r="B1188" s="16" t="s">
        <v>7804</v>
      </c>
    </row>
    <row r="1189" spans="1:4" ht="20" customHeight="1">
      <c r="A1189" s="120">
        <v>9</v>
      </c>
      <c r="B1189" s="16" t="s">
        <v>7805</v>
      </c>
    </row>
    <row r="1190" spans="1:4" ht="20" customHeight="1">
      <c r="A1190" s="120">
        <v>9</v>
      </c>
      <c r="B1190" s="16" t="s">
        <v>7277</v>
      </c>
    </row>
    <row r="1191" spans="1:4" ht="20" customHeight="1">
      <c r="A1191" s="120">
        <v>9</v>
      </c>
      <c r="B1191" s="16" t="s">
        <v>7278</v>
      </c>
    </row>
    <row r="1192" spans="1:4" ht="20" customHeight="1">
      <c r="A1192" s="120">
        <v>9</v>
      </c>
      <c r="B1192" s="16" t="s">
        <v>7279</v>
      </c>
    </row>
    <row r="1193" spans="1:4" ht="20" customHeight="1">
      <c r="A1193" s="120">
        <v>9</v>
      </c>
      <c r="B1193" s="16" t="s">
        <v>7280</v>
      </c>
    </row>
    <row r="1194" spans="1:4" ht="20" customHeight="1">
      <c r="A1194" s="120">
        <v>9</v>
      </c>
      <c r="B1194" s="16" t="s">
        <v>7281</v>
      </c>
    </row>
    <row r="1195" spans="1:4" ht="20" customHeight="1">
      <c r="A1195" s="120">
        <v>9</v>
      </c>
      <c r="B1195" s="16" t="s">
        <v>7282</v>
      </c>
    </row>
    <row r="1196" spans="1:4" ht="20" customHeight="1">
      <c r="A1196" s="121">
        <v>9</v>
      </c>
      <c r="B1196" s="37" t="s">
        <v>7283</v>
      </c>
      <c r="C1196" s="34"/>
      <c r="D1196" s="37"/>
    </row>
    <row r="1197" spans="1:4" ht="20" customHeight="1">
      <c r="A1197" s="120">
        <v>10</v>
      </c>
      <c r="B1197" s="16" t="s">
        <v>7284</v>
      </c>
    </row>
    <row r="1198" spans="1:4" ht="20" customHeight="1">
      <c r="A1198" s="120">
        <v>10</v>
      </c>
      <c r="B1198" s="54" t="s">
        <v>7304</v>
      </c>
    </row>
    <row r="1199" spans="1:4" ht="20" customHeight="1">
      <c r="A1199" s="121">
        <v>10</v>
      </c>
      <c r="B1199" s="37" t="s">
        <v>7285</v>
      </c>
      <c r="C1199" s="34"/>
      <c r="D1199" s="37"/>
    </row>
    <row r="1200" spans="1:4" ht="20" customHeight="1">
      <c r="A1200" s="120">
        <v>17</v>
      </c>
      <c r="B1200" s="16" t="s">
        <v>7286</v>
      </c>
    </row>
    <row r="1201" spans="1:4" ht="20" customHeight="1">
      <c r="A1201" s="120">
        <v>17</v>
      </c>
      <c r="B1201" s="16" t="s">
        <v>7287</v>
      </c>
    </row>
    <row r="1202" spans="1:4" ht="20" customHeight="1">
      <c r="A1202" s="120">
        <v>18</v>
      </c>
      <c r="B1202" s="16" t="s">
        <v>7286</v>
      </c>
    </row>
    <row r="1203" spans="1:4" ht="20" customHeight="1">
      <c r="A1203" s="120">
        <v>18</v>
      </c>
      <c r="B1203" s="16" t="s">
        <v>7287</v>
      </c>
    </row>
    <row r="1204" spans="1:4" ht="20" customHeight="1">
      <c r="A1204" s="120">
        <v>19</v>
      </c>
      <c r="B1204" s="16" t="s">
        <v>7286</v>
      </c>
    </row>
    <row r="1205" spans="1:4" ht="20" customHeight="1">
      <c r="A1205" s="120">
        <v>19</v>
      </c>
      <c r="B1205" s="16" t="s">
        <v>7287</v>
      </c>
    </row>
    <row r="1206" spans="1:4" ht="20" customHeight="1">
      <c r="A1206" s="120">
        <v>20</v>
      </c>
      <c r="B1206" s="16" t="s">
        <v>7286</v>
      </c>
    </row>
    <row r="1207" spans="1:4" ht="20" customHeight="1">
      <c r="A1207" s="120">
        <v>20</v>
      </c>
      <c r="B1207" s="16" t="s">
        <v>7287</v>
      </c>
    </row>
    <row r="1208" spans="1:4" ht="20" customHeight="1">
      <c r="A1208" s="120">
        <v>21</v>
      </c>
      <c r="B1208" s="16" t="s">
        <v>7286</v>
      </c>
    </row>
    <row r="1209" spans="1:4" ht="20" customHeight="1">
      <c r="A1209" s="121">
        <v>21</v>
      </c>
      <c r="B1209" s="37" t="s">
        <v>7287</v>
      </c>
      <c r="C1209" s="34"/>
      <c r="D1209" s="37"/>
    </row>
    <row r="1210" spans="1:4" ht="20" customHeight="1">
      <c r="A1210" s="123">
        <v>22</v>
      </c>
      <c r="B1210" s="51" t="s">
        <v>7656</v>
      </c>
      <c r="C1210" s="50"/>
      <c r="D1210" s="51"/>
    </row>
    <row r="1211" spans="1:4" ht="20" customHeight="1">
      <c r="A1211" s="121">
        <v>22</v>
      </c>
      <c r="B1211" s="37" t="s">
        <v>7657</v>
      </c>
      <c r="C1211" s="34"/>
      <c r="D1211" s="37"/>
    </row>
    <row r="1212" spans="1:4" ht="20" customHeight="1">
      <c r="A1212" s="123">
        <v>6</v>
      </c>
      <c r="B1212" s="51" t="s">
        <v>7451</v>
      </c>
      <c r="C1212" s="50"/>
      <c r="D1212" s="51"/>
    </row>
    <row r="1213" spans="1:4" ht="20" customHeight="1">
      <c r="A1213" s="120">
        <v>6</v>
      </c>
      <c r="B1213" s="16" t="s">
        <v>7452</v>
      </c>
    </row>
    <row r="1214" spans="1:4" ht="20" customHeight="1">
      <c r="A1214" s="120">
        <v>6</v>
      </c>
      <c r="B1214" s="16" t="s">
        <v>7453</v>
      </c>
    </row>
    <row r="1215" spans="1:4" ht="20" customHeight="1">
      <c r="A1215" s="120">
        <v>7</v>
      </c>
      <c r="B1215" s="16" t="s">
        <v>7746</v>
      </c>
    </row>
    <row r="1216" spans="1:4" ht="20" customHeight="1">
      <c r="A1216" s="120">
        <v>7</v>
      </c>
      <c r="B1216" s="16" t="s">
        <v>7747</v>
      </c>
    </row>
    <row r="1217" spans="1:4" ht="20" customHeight="1">
      <c r="A1217" s="120">
        <v>22</v>
      </c>
      <c r="B1217" s="16" t="s">
        <v>7748</v>
      </c>
    </row>
    <row r="1218" spans="1:4" ht="20" customHeight="1" thickBot="1">
      <c r="A1218" s="124">
        <v>22</v>
      </c>
      <c r="B1218" s="79" t="s">
        <v>7749</v>
      </c>
      <c r="C1218" s="78"/>
      <c r="D1218" s="79"/>
    </row>
    <row r="1219" spans="1:4" ht="20" customHeight="1">
      <c r="A1219" s="102">
        <v>28</v>
      </c>
      <c r="B1219" s="16" t="s">
        <v>7305</v>
      </c>
    </row>
    <row r="1220" spans="1:4" ht="20" customHeight="1">
      <c r="A1220" s="102">
        <v>28</v>
      </c>
      <c r="B1220" s="16" t="s">
        <v>7288</v>
      </c>
    </row>
    <row r="1221" spans="1:4" ht="20" customHeight="1">
      <c r="A1221" s="109">
        <v>28</v>
      </c>
      <c r="B1221" s="43" t="s">
        <v>7306</v>
      </c>
      <c r="C1221" s="42"/>
      <c r="D1221" s="43"/>
    </row>
    <row r="1222" spans="1:4" ht="20" customHeight="1">
      <c r="A1222" s="42">
        <v>29</v>
      </c>
      <c r="B1222" s="43" t="s">
        <v>7158</v>
      </c>
      <c r="C1222" s="42"/>
      <c r="D1222" s="43"/>
    </row>
    <row r="1223" spans="1:4" ht="20" customHeight="1">
      <c r="A1223" s="42">
        <v>29</v>
      </c>
      <c r="B1223" s="43" t="s">
        <v>7289</v>
      </c>
      <c r="C1223" s="42"/>
      <c r="D1223" s="43"/>
    </row>
    <row r="1224" spans="1:4" ht="20" customHeight="1">
      <c r="A1224" s="42">
        <v>29</v>
      </c>
      <c r="B1224" s="43" t="s">
        <v>7290</v>
      </c>
      <c r="C1224" s="42"/>
      <c r="D1224" s="43"/>
    </row>
    <row r="1225" spans="1:4" ht="20" customHeight="1">
      <c r="A1225" s="42">
        <v>29</v>
      </c>
      <c r="B1225" s="43" t="s">
        <v>2134</v>
      </c>
      <c r="C1225" s="42"/>
      <c r="D1225" s="43"/>
    </row>
    <row r="1226" spans="1:4" ht="20" customHeight="1">
      <c r="A1226" s="42">
        <v>30</v>
      </c>
      <c r="B1226" s="43" t="s">
        <v>7158</v>
      </c>
      <c r="C1226" s="42"/>
      <c r="D1226" s="43"/>
    </row>
    <row r="1227" spans="1:4" ht="20" customHeight="1">
      <c r="A1227" s="42">
        <v>30</v>
      </c>
      <c r="B1227" s="43" t="s">
        <v>7159</v>
      </c>
      <c r="C1227" s="42"/>
      <c r="D1227" s="43"/>
    </row>
    <row r="1228" spans="1:4" ht="20" customHeight="1">
      <c r="A1228" s="42">
        <v>30</v>
      </c>
      <c r="B1228" s="43" t="s">
        <v>7160</v>
      </c>
      <c r="C1228" s="42"/>
      <c r="D1228" s="43"/>
    </row>
    <row r="1229" spans="1:4" ht="20" customHeight="1" thickBot="1">
      <c r="A1229" s="78">
        <v>30</v>
      </c>
      <c r="B1229" s="79" t="s">
        <v>2135</v>
      </c>
      <c r="C1229" s="78"/>
      <c r="D1229" s="79"/>
    </row>
    <row r="1230" spans="1:4" ht="20" customHeight="1">
      <c r="A1230" s="80">
        <v>24</v>
      </c>
      <c r="B1230" s="81" t="s">
        <v>1376</v>
      </c>
      <c r="C1230" s="80"/>
      <c r="D1230" s="81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A1:C69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20" customHeight="1"/>
  <cols>
    <col min="1" max="1" width="50.83203125" style="11" customWidth="1"/>
    <col min="2" max="2" width="10.83203125" style="10" customWidth="1"/>
    <col min="3" max="3" width="40.83203125" style="10" customWidth="1"/>
    <col min="4" max="16384" width="8.83203125" style="28"/>
  </cols>
  <sheetData>
    <row r="1" spans="1:3" s="27" customFormat="1" ht="40.25" customHeight="1">
      <c r="A1" s="25" t="s">
        <v>29</v>
      </c>
      <c r="B1" s="19" t="s">
        <v>33</v>
      </c>
      <c r="C1" s="19" t="s">
        <v>1</v>
      </c>
    </row>
    <row r="2" spans="1:3" ht="20" customHeight="1">
      <c r="A2" s="11" t="s">
        <v>5211</v>
      </c>
    </row>
    <row r="3" spans="1:3" ht="20" customHeight="1">
      <c r="A3" s="11" t="s">
        <v>7417</v>
      </c>
    </row>
    <row r="4" spans="1:3" ht="20" customHeight="1">
      <c r="A4" s="11" t="s">
        <v>5212</v>
      </c>
    </row>
    <row r="5" spans="1:3" ht="20" customHeight="1">
      <c r="A5" s="11" t="s">
        <v>7418</v>
      </c>
    </row>
    <row r="6" spans="1:3" ht="20" customHeight="1">
      <c r="A6" s="116" t="s">
        <v>7684</v>
      </c>
    </row>
    <row r="7" spans="1:3" ht="20" customHeight="1">
      <c r="A7" s="116" t="s">
        <v>7683</v>
      </c>
    </row>
    <row r="8" spans="1:3" ht="20" customHeight="1">
      <c r="A8" s="116" t="s">
        <v>7685</v>
      </c>
    </row>
    <row r="9" spans="1:3" ht="20" customHeight="1">
      <c r="A9" s="11" t="s">
        <v>2016</v>
      </c>
    </row>
    <row r="10" spans="1:3" ht="20" customHeight="1">
      <c r="A10" s="11" t="s">
        <v>3673</v>
      </c>
    </row>
    <row r="11" spans="1:3" ht="20" customHeight="1">
      <c r="A11" s="11" t="s">
        <v>5047</v>
      </c>
    </row>
    <row r="12" spans="1:3" ht="20" customHeight="1">
      <c r="A12" s="11" t="s">
        <v>7097</v>
      </c>
    </row>
    <row r="13" spans="1:3" ht="20" customHeight="1">
      <c r="A13" s="64" t="s">
        <v>2121</v>
      </c>
    </row>
    <row r="14" spans="1:3" ht="20" customHeight="1">
      <c r="A14" s="64" t="s">
        <v>7405</v>
      </c>
    </row>
    <row r="15" spans="1:3" ht="20" customHeight="1">
      <c r="A15" s="64" t="s">
        <v>7406</v>
      </c>
    </row>
    <row r="16" spans="1:3" ht="20" customHeight="1">
      <c r="A16" s="11" t="s">
        <v>2017</v>
      </c>
    </row>
    <row r="17" spans="1:1" ht="20" customHeight="1">
      <c r="A17" s="11" t="s">
        <v>7413</v>
      </c>
    </row>
    <row r="18" spans="1:1" ht="20" customHeight="1">
      <c r="A18" s="11" t="s">
        <v>7419</v>
      </c>
    </row>
    <row r="19" spans="1:1" ht="20" customHeight="1">
      <c r="A19" s="11" t="s">
        <v>2119</v>
      </c>
    </row>
    <row r="20" spans="1:1" ht="20" customHeight="1">
      <c r="A20" s="11" t="s">
        <v>2118</v>
      </c>
    </row>
    <row r="21" spans="1:1" ht="20" customHeight="1">
      <c r="A21" s="11" t="s">
        <v>7815</v>
      </c>
    </row>
    <row r="22" spans="1:1" ht="20" customHeight="1">
      <c r="A22" s="11" t="s">
        <v>7816</v>
      </c>
    </row>
    <row r="23" spans="1:1" ht="20" customHeight="1">
      <c r="A23" s="11" t="s">
        <v>2018</v>
      </c>
    </row>
    <row r="24" spans="1:1" ht="20" customHeight="1">
      <c r="A24" s="11" t="s">
        <v>1914</v>
      </c>
    </row>
    <row r="25" spans="1:1" ht="20" customHeight="1">
      <c r="A25" s="11" t="s">
        <v>1068</v>
      </c>
    </row>
    <row r="26" spans="1:1" ht="20" customHeight="1">
      <c r="A26" s="11" t="s">
        <v>1903</v>
      </c>
    </row>
    <row r="27" spans="1:1" ht="20" customHeight="1">
      <c r="A27" s="64" t="s">
        <v>3674</v>
      </c>
    </row>
    <row r="28" spans="1:1" ht="20" customHeight="1">
      <c r="A28" s="64" t="s">
        <v>7407</v>
      </c>
    </row>
    <row r="29" spans="1:1" ht="20" customHeight="1">
      <c r="A29" s="64" t="s">
        <v>7409</v>
      </c>
    </row>
    <row r="30" spans="1:1" ht="20" customHeight="1">
      <c r="A30" s="11" t="s">
        <v>3666</v>
      </c>
    </row>
    <row r="31" spans="1:1" ht="20" customHeight="1">
      <c r="A31" s="11" t="s">
        <v>7424</v>
      </c>
    </row>
    <row r="32" spans="1:1" ht="20" customHeight="1">
      <c r="A32" s="11" t="s">
        <v>7425</v>
      </c>
    </row>
    <row r="33" spans="1:1" ht="20" customHeight="1">
      <c r="A33" s="11" t="s">
        <v>3667</v>
      </c>
    </row>
    <row r="34" spans="1:1" ht="20" customHeight="1">
      <c r="A34" s="11" t="s">
        <v>3668</v>
      </c>
    </row>
    <row r="35" spans="1:1" ht="20" customHeight="1">
      <c r="A35" s="11" t="s">
        <v>7817</v>
      </c>
    </row>
    <row r="36" spans="1:1" ht="20" customHeight="1">
      <c r="A36" s="11" t="s">
        <v>7818</v>
      </c>
    </row>
    <row r="37" spans="1:1" ht="20" customHeight="1">
      <c r="A37" s="11" t="s">
        <v>3669</v>
      </c>
    </row>
    <row r="38" spans="1:1" ht="20" customHeight="1">
      <c r="A38" s="11" t="s">
        <v>3670</v>
      </c>
    </row>
    <row r="39" spans="1:1" ht="20" customHeight="1">
      <c r="A39" s="11" t="s">
        <v>3671</v>
      </c>
    </row>
    <row r="40" spans="1:1" ht="20" customHeight="1">
      <c r="A40" s="11" t="s">
        <v>3672</v>
      </c>
    </row>
    <row r="41" spans="1:1" ht="20" customHeight="1">
      <c r="A41" s="64" t="s">
        <v>5210</v>
      </c>
    </row>
    <row r="42" spans="1:1" ht="20" customHeight="1">
      <c r="A42" s="64" t="s">
        <v>7408</v>
      </c>
    </row>
    <row r="43" spans="1:1" ht="20" customHeight="1">
      <c r="A43" s="64" t="s">
        <v>7410</v>
      </c>
    </row>
    <row r="44" spans="1:1" ht="20" customHeight="1">
      <c r="A44" s="11" t="s">
        <v>5048</v>
      </c>
    </row>
    <row r="45" spans="1:1" ht="20" customHeight="1">
      <c r="A45" s="11" t="s">
        <v>7426</v>
      </c>
    </row>
    <row r="46" spans="1:1" ht="20" customHeight="1">
      <c r="A46" s="11" t="s">
        <v>7427</v>
      </c>
    </row>
    <row r="47" spans="1:1" ht="20" customHeight="1">
      <c r="A47" s="11" t="s">
        <v>5049</v>
      </c>
    </row>
    <row r="48" spans="1:1" ht="20" customHeight="1">
      <c r="A48" s="11" t="s">
        <v>5050</v>
      </c>
    </row>
    <row r="49" spans="1:1" ht="20" customHeight="1">
      <c r="A49" s="11" t="s">
        <v>7819</v>
      </c>
    </row>
    <row r="50" spans="1:1" ht="20" customHeight="1">
      <c r="A50" s="11" t="s">
        <v>7820</v>
      </c>
    </row>
    <row r="51" spans="1:1" ht="20" customHeight="1">
      <c r="A51" s="11" t="s">
        <v>5051</v>
      </c>
    </row>
    <row r="52" spans="1:1" ht="20" customHeight="1">
      <c r="A52" s="11" t="s">
        <v>5052</v>
      </c>
    </row>
    <row r="53" spans="1:1" ht="20" customHeight="1">
      <c r="A53" s="11" t="s">
        <v>5053</v>
      </c>
    </row>
    <row r="54" spans="1:1" ht="20" customHeight="1">
      <c r="A54" s="11" t="s">
        <v>5054</v>
      </c>
    </row>
    <row r="55" spans="1:1" ht="20" customHeight="1">
      <c r="A55" s="64" t="s">
        <v>7098</v>
      </c>
    </row>
    <row r="56" spans="1:1" ht="20" customHeight="1">
      <c r="A56" s="64" t="s">
        <v>7411</v>
      </c>
    </row>
    <row r="57" spans="1:1" ht="20" customHeight="1">
      <c r="A57" s="64" t="s">
        <v>7412</v>
      </c>
    </row>
    <row r="58" spans="1:1" ht="20" customHeight="1">
      <c r="A58" s="11" t="s">
        <v>7090</v>
      </c>
    </row>
    <row r="59" spans="1:1" ht="20" customHeight="1">
      <c r="A59" s="11" t="s">
        <v>7428</v>
      </c>
    </row>
    <row r="60" spans="1:1" ht="20" customHeight="1">
      <c r="A60" s="11" t="s">
        <v>7429</v>
      </c>
    </row>
    <row r="61" spans="1:1" ht="20" customHeight="1">
      <c r="A61" s="11" t="s">
        <v>7091</v>
      </c>
    </row>
    <row r="62" spans="1:1" ht="20" customHeight="1">
      <c r="A62" s="11" t="s">
        <v>7092</v>
      </c>
    </row>
    <row r="63" spans="1:1" ht="20" customHeight="1">
      <c r="A63" s="11" t="s">
        <v>7821</v>
      </c>
    </row>
    <row r="64" spans="1:1" ht="20" customHeight="1">
      <c r="A64" s="11" t="s">
        <v>7822</v>
      </c>
    </row>
    <row r="65" spans="1:1" ht="20" customHeight="1">
      <c r="A65" s="11" t="s">
        <v>7093</v>
      </c>
    </row>
    <row r="66" spans="1:1" ht="20" customHeight="1">
      <c r="A66" s="11" t="s">
        <v>7094</v>
      </c>
    </row>
    <row r="67" spans="1:1" ht="20" customHeight="1">
      <c r="A67" s="11" t="s">
        <v>7095</v>
      </c>
    </row>
    <row r="68" spans="1:1" ht="20" customHeight="1">
      <c r="A68" s="11" t="s">
        <v>7096</v>
      </c>
    </row>
    <row r="69" spans="1:1" ht="20" customHeight="1">
      <c r="A69" s="11" t="s">
        <v>1067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7" tint="0.59999389629810485"/>
  </sheetPr>
  <dimension ref="A1:I73"/>
  <sheetViews>
    <sheetView workbookViewId="0">
      <pane ySplit="1" topLeftCell="A39" activePane="bottomLeft" state="frozen"/>
      <selection pane="bottomLeft" activeCell="C66" sqref="C66"/>
    </sheetView>
  </sheetViews>
  <sheetFormatPr baseColWidth="10" defaultColWidth="10.83203125" defaultRowHeight="20" customHeight="1"/>
  <cols>
    <col min="1" max="1" width="10.83203125" style="10" customWidth="1"/>
    <col min="2" max="2" width="10.83203125" style="2" customWidth="1"/>
    <col min="3" max="3" width="16.83203125" style="115" customWidth="1"/>
    <col min="4" max="5" width="10.83203125" style="2" customWidth="1"/>
    <col min="6" max="8" width="10.83203125" style="10" customWidth="1"/>
    <col min="9" max="9" width="40.83203125" style="16" customWidth="1"/>
    <col min="10" max="16384" width="10.83203125" style="26"/>
  </cols>
  <sheetData>
    <row r="1" spans="1:9" ht="40.25" customHeight="1">
      <c r="A1" s="17" t="s">
        <v>27</v>
      </c>
      <c r="B1" s="17" t="s">
        <v>12</v>
      </c>
      <c r="C1" s="114" t="s">
        <v>11</v>
      </c>
      <c r="D1" s="17" t="s">
        <v>13</v>
      </c>
      <c r="E1" s="17" t="s">
        <v>14</v>
      </c>
      <c r="F1" s="18" t="s">
        <v>25</v>
      </c>
      <c r="G1" s="18" t="s">
        <v>58</v>
      </c>
      <c r="H1" s="18" t="s">
        <v>59</v>
      </c>
      <c r="I1" s="82" t="s">
        <v>1</v>
      </c>
    </row>
    <row r="2" spans="1:9" ht="20" customHeight="1">
      <c r="A2" s="10" t="s">
        <v>3675</v>
      </c>
      <c r="B2" s="2">
        <v>15</v>
      </c>
      <c r="C2" s="115">
        <v>3.0010800000000004</v>
      </c>
      <c r="F2" s="10">
        <v>654</v>
      </c>
      <c r="I2" s="16" t="s">
        <v>7329</v>
      </c>
    </row>
    <row r="3" spans="1:9" ht="20" customHeight="1">
      <c r="A3" s="10" t="s">
        <v>3676</v>
      </c>
      <c r="B3" s="2">
        <v>30</v>
      </c>
      <c r="C3" s="115">
        <v>5.1799540000000004</v>
      </c>
      <c r="F3" s="10">
        <v>654</v>
      </c>
      <c r="I3" s="16" t="s">
        <v>7328</v>
      </c>
    </row>
    <row r="4" spans="1:9" ht="20" customHeight="1">
      <c r="A4" s="10" t="s">
        <v>3677</v>
      </c>
      <c r="B4" s="2">
        <v>60</v>
      </c>
      <c r="C4" s="115">
        <v>1.8888820000000004</v>
      </c>
      <c r="F4" s="10">
        <v>654</v>
      </c>
      <c r="I4" s="16" t="s">
        <v>7328</v>
      </c>
    </row>
    <row r="5" spans="1:9" ht="20" customHeight="1">
      <c r="A5" s="10" t="s">
        <v>1082</v>
      </c>
      <c r="B5" s="2">
        <v>120</v>
      </c>
      <c r="C5" s="115">
        <v>0.43212180000000006</v>
      </c>
      <c r="F5" s="10">
        <v>654</v>
      </c>
      <c r="I5" s="16" t="s">
        <v>7328</v>
      </c>
    </row>
    <row r="6" spans="1:9" ht="20" customHeight="1">
      <c r="A6" s="10" t="s">
        <v>1083</v>
      </c>
      <c r="B6" s="2">
        <v>180</v>
      </c>
      <c r="C6" s="115">
        <v>0.10925280000000001</v>
      </c>
      <c r="F6" s="10">
        <v>654</v>
      </c>
      <c r="I6" s="16" t="s">
        <v>7328</v>
      </c>
    </row>
    <row r="7" spans="1:9" ht="20" customHeight="1">
      <c r="A7" s="10" t="s">
        <v>1084</v>
      </c>
      <c r="B7" s="73">
        <v>240</v>
      </c>
      <c r="C7" s="117">
        <v>4.2121900000000004E-2</v>
      </c>
      <c r="D7" s="73"/>
      <c r="E7" s="73"/>
      <c r="F7" s="34">
        <v>654</v>
      </c>
      <c r="G7" s="34"/>
      <c r="H7" s="34"/>
      <c r="I7" s="37" t="s">
        <v>7328</v>
      </c>
    </row>
    <row r="8" spans="1:9" ht="20" customHeight="1">
      <c r="A8" s="10" t="s">
        <v>5213</v>
      </c>
      <c r="B8" s="2">
        <v>15</v>
      </c>
      <c r="C8" s="115">
        <v>1.6753220000000002</v>
      </c>
      <c r="F8" s="10">
        <v>655</v>
      </c>
      <c r="I8" s="16" t="s">
        <v>7325</v>
      </c>
    </row>
    <row r="9" spans="1:9" ht="20" customHeight="1">
      <c r="A9" s="10" t="s">
        <v>5214</v>
      </c>
      <c r="B9" s="2">
        <v>30</v>
      </c>
      <c r="C9" s="115">
        <v>4.0166140000000006</v>
      </c>
      <c r="F9" s="10">
        <v>655</v>
      </c>
      <c r="I9" s="16" t="s">
        <v>7324</v>
      </c>
    </row>
    <row r="10" spans="1:9" ht="20" customHeight="1">
      <c r="A10" s="10" t="s">
        <v>5215</v>
      </c>
      <c r="B10" s="2">
        <v>60</v>
      </c>
      <c r="C10" s="115">
        <v>4.0722520000000006</v>
      </c>
      <c r="F10" s="10">
        <v>655</v>
      </c>
      <c r="I10" s="16" t="s">
        <v>7324</v>
      </c>
    </row>
    <row r="11" spans="1:9" ht="20" customHeight="1">
      <c r="A11" s="10" t="s">
        <v>5216</v>
      </c>
      <c r="B11" s="2">
        <v>120</v>
      </c>
      <c r="C11" s="115">
        <v>2.4413280000000004</v>
      </c>
      <c r="F11" s="10">
        <v>655</v>
      </c>
      <c r="I11" s="16" t="s">
        <v>7324</v>
      </c>
    </row>
    <row r="12" spans="1:9" ht="20" customHeight="1">
      <c r="A12" s="10" t="s">
        <v>5217</v>
      </c>
      <c r="B12" s="2">
        <v>180</v>
      </c>
      <c r="C12" s="115">
        <v>1.2650620000000001</v>
      </c>
      <c r="F12" s="10">
        <v>655</v>
      </c>
      <c r="I12" s="16" t="s">
        <v>7324</v>
      </c>
    </row>
    <row r="13" spans="1:9" ht="20" customHeight="1">
      <c r="A13" s="10" t="s">
        <v>5218</v>
      </c>
      <c r="B13" s="2">
        <v>240</v>
      </c>
      <c r="C13" s="115">
        <v>0.69912800000000008</v>
      </c>
      <c r="F13" s="10">
        <v>655</v>
      </c>
      <c r="I13" s="16" t="s">
        <v>7324</v>
      </c>
    </row>
    <row r="14" spans="1:9" ht="20" customHeight="1">
      <c r="A14" s="10" t="s">
        <v>5219</v>
      </c>
      <c r="B14" s="2">
        <v>360</v>
      </c>
      <c r="C14" s="115">
        <v>0.29960220000000004</v>
      </c>
      <c r="F14" s="10">
        <v>655</v>
      </c>
      <c r="I14" s="16" t="s">
        <v>7324</v>
      </c>
    </row>
    <row r="15" spans="1:9" ht="20" customHeight="1">
      <c r="A15" s="10" t="s">
        <v>5220</v>
      </c>
      <c r="B15" s="73">
        <v>480</v>
      </c>
      <c r="C15" s="117">
        <v>0.17753580000000002</v>
      </c>
      <c r="D15" s="73"/>
      <c r="E15" s="73"/>
      <c r="F15" s="34">
        <v>655</v>
      </c>
      <c r="G15" s="34"/>
      <c r="H15" s="34"/>
      <c r="I15" s="37" t="s">
        <v>7324</v>
      </c>
    </row>
    <row r="16" spans="1:9" ht="20" customHeight="1">
      <c r="A16" s="10" t="s">
        <v>2117</v>
      </c>
      <c r="B16" s="2">
        <v>30</v>
      </c>
      <c r="C16" s="118">
        <v>0.15483100000000002</v>
      </c>
      <c r="F16" s="10">
        <v>1354</v>
      </c>
      <c r="I16" s="16" t="s">
        <v>7327</v>
      </c>
    </row>
    <row r="17" spans="1:9" ht="20" customHeight="1">
      <c r="A17" s="10" t="s">
        <v>5221</v>
      </c>
      <c r="B17" s="2">
        <v>60</v>
      </c>
      <c r="C17" s="118">
        <v>0.67721000000000009</v>
      </c>
      <c r="F17" s="10">
        <v>1354</v>
      </c>
      <c r="I17" s="16" t="s">
        <v>7326</v>
      </c>
    </row>
    <row r="18" spans="1:9" ht="20" customHeight="1">
      <c r="A18" s="10" t="s">
        <v>2137</v>
      </c>
      <c r="B18" s="2">
        <v>120</v>
      </c>
      <c r="C18" s="118">
        <v>1.2549460000000001</v>
      </c>
      <c r="F18" s="10">
        <v>1354</v>
      </c>
      <c r="I18" s="16" t="s">
        <v>7326</v>
      </c>
    </row>
    <row r="19" spans="1:9" ht="20" customHeight="1">
      <c r="A19" s="10" t="s">
        <v>2138</v>
      </c>
      <c r="B19" s="2">
        <v>180</v>
      </c>
      <c r="C19" s="118">
        <v>2.7998840000000005</v>
      </c>
      <c r="F19" s="10">
        <v>1354</v>
      </c>
      <c r="I19" s="16" t="s">
        <v>7326</v>
      </c>
    </row>
    <row r="20" spans="1:9" ht="20" customHeight="1">
      <c r="A20" s="10" t="s">
        <v>3678</v>
      </c>
      <c r="B20" s="2">
        <v>240</v>
      </c>
      <c r="C20" s="118">
        <v>2.5767700000000002</v>
      </c>
      <c r="F20" s="10">
        <v>1354</v>
      </c>
      <c r="I20" s="16" t="s">
        <v>7326</v>
      </c>
    </row>
    <row r="21" spans="1:9" ht="20" customHeight="1">
      <c r="A21" s="10" t="s">
        <v>3679</v>
      </c>
      <c r="B21" s="2">
        <v>360</v>
      </c>
      <c r="C21" s="118">
        <v>2.1979820000000001</v>
      </c>
      <c r="F21" s="10">
        <v>1354</v>
      </c>
      <c r="I21" s="16" t="s">
        <v>7326</v>
      </c>
    </row>
    <row r="22" spans="1:9" ht="20" customHeight="1">
      <c r="A22" s="10" t="s">
        <v>3680</v>
      </c>
      <c r="B22" s="2">
        <v>420</v>
      </c>
      <c r="C22" s="118">
        <v>2.0642260000000001</v>
      </c>
      <c r="F22" s="10">
        <v>1354</v>
      </c>
      <c r="I22" s="16" t="s">
        <v>7326</v>
      </c>
    </row>
    <row r="23" spans="1:9" ht="20" customHeight="1">
      <c r="A23" s="10" t="s">
        <v>3681</v>
      </c>
      <c r="B23" s="2">
        <v>480</v>
      </c>
      <c r="C23" s="118">
        <v>1.007666</v>
      </c>
      <c r="F23" s="10">
        <v>1354</v>
      </c>
      <c r="I23" s="16" t="s">
        <v>7326</v>
      </c>
    </row>
    <row r="24" spans="1:9" ht="20" customHeight="1">
      <c r="A24" s="10" t="s">
        <v>3682</v>
      </c>
      <c r="B24" s="2">
        <v>600</v>
      </c>
      <c r="C24" s="118">
        <v>0.67327599999999999</v>
      </c>
      <c r="F24" s="10">
        <v>1354</v>
      </c>
      <c r="I24" s="16" t="s">
        <v>7326</v>
      </c>
    </row>
    <row r="25" spans="1:9" ht="20" customHeight="1">
      <c r="A25" s="10" t="s">
        <v>5642</v>
      </c>
      <c r="B25" s="73">
        <v>720</v>
      </c>
      <c r="C25" s="119">
        <v>0.40542680000000009</v>
      </c>
      <c r="D25" s="73"/>
      <c r="E25" s="73"/>
      <c r="F25" s="34">
        <v>1354</v>
      </c>
      <c r="G25" s="34"/>
      <c r="H25" s="34"/>
      <c r="I25" s="37" t="s">
        <v>7326</v>
      </c>
    </row>
    <row r="26" spans="1:9" ht="20" customHeight="1">
      <c r="A26" s="10" t="s">
        <v>5643</v>
      </c>
      <c r="B26" s="2">
        <v>30</v>
      </c>
      <c r="C26" s="118">
        <v>0.2662756</v>
      </c>
      <c r="F26" s="10">
        <v>1355</v>
      </c>
      <c r="I26" s="16" t="s">
        <v>7331</v>
      </c>
    </row>
    <row r="27" spans="1:9" ht="20" customHeight="1">
      <c r="A27" s="10" t="s">
        <v>5644</v>
      </c>
      <c r="B27" s="2">
        <v>60</v>
      </c>
      <c r="C27" s="118">
        <v>1.253822</v>
      </c>
      <c r="F27" s="10">
        <v>1355</v>
      </c>
      <c r="I27" s="16" t="s">
        <v>7330</v>
      </c>
    </row>
    <row r="28" spans="1:9" ht="20" customHeight="1">
      <c r="A28" s="10" t="s">
        <v>5634</v>
      </c>
      <c r="B28" s="2">
        <v>120</v>
      </c>
      <c r="C28" s="118">
        <v>2.7296340000000003</v>
      </c>
      <c r="F28" s="10">
        <v>1355</v>
      </c>
      <c r="I28" s="16" t="s">
        <v>7330</v>
      </c>
    </row>
    <row r="29" spans="1:9" ht="20" customHeight="1">
      <c r="A29" s="10" t="s">
        <v>5635</v>
      </c>
      <c r="B29" s="2">
        <v>180</v>
      </c>
      <c r="C29" s="118">
        <v>4.52691</v>
      </c>
      <c r="F29" s="10">
        <v>1355</v>
      </c>
      <c r="I29" s="16" t="s">
        <v>7330</v>
      </c>
    </row>
    <row r="30" spans="1:9" ht="20" customHeight="1">
      <c r="A30" s="10" t="s">
        <v>5636</v>
      </c>
      <c r="B30" s="2">
        <v>240</v>
      </c>
      <c r="C30" s="118">
        <v>4.8820940000000004</v>
      </c>
      <c r="F30" s="10">
        <v>1355</v>
      </c>
      <c r="I30" s="16" t="s">
        <v>7330</v>
      </c>
    </row>
    <row r="31" spans="1:9" ht="20" customHeight="1">
      <c r="A31" s="10" t="s">
        <v>5637</v>
      </c>
      <c r="B31" s="2">
        <v>360</v>
      </c>
      <c r="C31" s="118">
        <v>5.3592320000000004</v>
      </c>
      <c r="F31" s="10">
        <v>1355</v>
      </c>
      <c r="I31" s="16" t="s">
        <v>7330</v>
      </c>
    </row>
    <row r="32" spans="1:9" ht="20" customHeight="1">
      <c r="A32" s="10" t="s">
        <v>5638</v>
      </c>
      <c r="B32" s="2">
        <v>420</v>
      </c>
      <c r="C32" s="118">
        <v>4.6932620000000007</v>
      </c>
      <c r="F32" s="10">
        <v>1355</v>
      </c>
      <c r="I32" s="16" t="s">
        <v>7330</v>
      </c>
    </row>
    <row r="33" spans="1:9" ht="20" customHeight="1">
      <c r="A33" s="10" t="s">
        <v>5639</v>
      </c>
      <c r="B33" s="2">
        <v>480</v>
      </c>
      <c r="C33" s="118">
        <v>3.8277820000000005</v>
      </c>
      <c r="F33" s="10">
        <v>1355</v>
      </c>
      <c r="I33" s="16" t="s">
        <v>7330</v>
      </c>
    </row>
    <row r="34" spans="1:9" ht="20" customHeight="1">
      <c r="A34" s="10" t="s">
        <v>5640</v>
      </c>
      <c r="B34" s="2">
        <v>600</v>
      </c>
      <c r="C34" s="118">
        <v>3.1955320000000005</v>
      </c>
      <c r="F34" s="10">
        <v>1355</v>
      </c>
      <c r="I34" s="16" t="s">
        <v>7330</v>
      </c>
    </row>
    <row r="35" spans="1:9" ht="20" customHeight="1">
      <c r="A35" s="10" t="s">
        <v>5641</v>
      </c>
      <c r="B35" s="72">
        <v>720</v>
      </c>
      <c r="C35" s="129">
        <v>2.4520060000000004</v>
      </c>
      <c r="D35" s="72"/>
      <c r="E35" s="72"/>
      <c r="F35" s="42">
        <v>1355</v>
      </c>
      <c r="G35" s="42"/>
      <c r="H35" s="42"/>
      <c r="I35" s="43" t="s">
        <v>7330</v>
      </c>
    </row>
    <row r="36" spans="1:9" ht="20" customHeight="1">
      <c r="A36" s="10" t="s">
        <v>7463</v>
      </c>
      <c r="B36" s="73">
        <v>1440</v>
      </c>
      <c r="C36" s="119">
        <v>1.0874700000000002</v>
      </c>
      <c r="D36" s="73"/>
      <c r="E36" s="73"/>
      <c r="F36" s="34">
        <v>1355</v>
      </c>
      <c r="G36" s="34"/>
      <c r="H36" s="34"/>
      <c r="I36" s="37" t="s">
        <v>7330</v>
      </c>
    </row>
    <row r="37" spans="1:9" ht="20" customHeight="1">
      <c r="A37" s="10" t="s">
        <v>7464</v>
      </c>
      <c r="B37" s="2">
        <v>120</v>
      </c>
      <c r="C37" s="115">
        <v>0.59909200000000007</v>
      </c>
      <c r="F37" s="10">
        <v>2054</v>
      </c>
      <c r="I37" s="16" t="s">
        <v>7333</v>
      </c>
    </row>
    <row r="38" spans="1:9" ht="20" customHeight="1">
      <c r="A38" s="10" t="s">
        <v>7465</v>
      </c>
      <c r="B38" s="2">
        <v>180</v>
      </c>
      <c r="C38" s="115">
        <v>2.3547800000000003</v>
      </c>
      <c r="F38" s="10">
        <v>2054</v>
      </c>
      <c r="I38" s="16" t="s">
        <v>7332</v>
      </c>
    </row>
    <row r="39" spans="1:9" ht="20" customHeight="1">
      <c r="A39" s="10" t="s">
        <v>7466</v>
      </c>
      <c r="B39" s="2">
        <v>240</v>
      </c>
      <c r="C39" s="115">
        <v>3.7552840000000005</v>
      </c>
      <c r="F39" s="10">
        <v>2054</v>
      </c>
      <c r="I39" s="16" t="s">
        <v>7332</v>
      </c>
    </row>
    <row r="40" spans="1:9" ht="20" customHeight="1">
      <c r="A40" s="10" t="s">
        <v>7467</v>
      </c>
      <c r="B40" s="2">
        <v>360</v>
      </c>
      <c r="C40" s="115">
        <v>4.3324579999999999</v>
      </c>
      <c r="F40" s="10">
        <v>2054</v>
      </c>
      <c r="I40" s="16" t="s">
        <v>7332</v>
      </c>
    </row>
    <row r="41" spans="1:9" ht="20" customHeight="1">
      <c r="A41" s="10" t="s">
        <v>7468</v>
      </c>
      <c r="B41" s="2">
        <v>420</v>
      </c>
      <c r="C41" s="115">
        <v>3.3540160000000001</v>
      </c>
      <c r="F41" s="10">
        <v>2054</v>
      </c>
      <c r="I41" s="16" t="s">
        <v>7332</v>
      </c>
    </row>
    <row r="42" spans="1:9" ht="20" customHeight="1">
      <c r="A42" s="10" t="s">
        <v>7469</v>
      </c>
      <c r="B42" s="2">
        <v>600</v>
      </c>
      <c r="C42" s="115">
        <v>0.95090400000000008</v>
      </c>
      <c r="F42" s="10">
        <v>2054</v>
      </c>
      <c r="I42" s="16" t="s">
        <v>7332</v>
      </c>
    </row>
    <row r="43" spans="1:9" ht="20" customHeight="1">
      <c r="A43" s="10" t="s">
        <v>7470</v>
      </c>
      <c r="B43" s="73">
        <v>720</v>
      </c>
      <c r="C43" s="117">
        <v>0.683392</v>
      </c>
      <c r="D43" s="73"/>
      <c r="E43" s="73"/>
      <c r="F43" s="34">
        <v>2054</v>
      </c>
      <c r="G43" s="34"/>
      <c r="H43" s="34"/>
      <c r="I43" s="37" t="s">
        <v>7332</v>
      </c>
    </row>
    <row r="44" spans="1:9" ht="20" customHeight="1">
      <c r="A44" s="10" t="s">
        <v>7471</v>
      </c>
      <c r="B44" s="2">
        <v>120</v>
      </c>
      <c r="C44" s="115">
        <v>0.9211180000000001</v>
      </c>
      <c r="F44" s="10">
        <v>2055</v>
      </c>
      <c r="I44" s="16" t="s">
        <v>7335</v>
      </c>
    </row>
    <row r="45" spans="1:9" ht="20" customHeight="1">
      <c r="A45" s="10" t="s">
        <v>7472</v>
      </c>
      <c r="B45" s="2">
        <v>180</v>
      </c>
      <c r="C45" s="115">
        <v>3.139894</v>
      </c>
      <c r="F45" s="10">
        <v>2055</v>
      </c>
      <c r="I45" s="16" t="s">
        <v>7334</v>
      </c>
    </row>
    <row r="46" spans="1:9" ht="20" customHeight="1">
      <c r="A46" s="10" t="s">
        <v>7473</v>
      </c>
      <c r="B46" s="2">
        <v>240</v>
      </c>
      <c r="C46" s="115">
        <v>5.8785200000000009</v>
      </c>
      <c r="F46" s="10">
        <v>2055</v>
      </c>
      <c r="I46" s="16" t="s">
        <v>7334</v>
      </c>
    </row>
    <row r="47" spans="1:9" ht="20" customHeight="1">
      <c r="A47" s="10" t="s">
        <v>7474</v>
      </c>
      <c r="B47" s="2">
        <v>360</v>
      </c>
      <c r="C47" s="115">
        <v>8.1658600000000003</v>
      </c>
      <c r="F47" s="10">
        <v>2055</v>
      </c>
      <c r="I47" s="16" t="s">
        <v>7334</v>
      </c>
    </row>
    <row r="48" spans="1:9" ht="20" customHeight="1">
      <c r="A48" s="10" t="s">
        <v>7475</v>
      </c>
      <c r="B48" s="2">
        <v>420</v>
      </c>
      <c r="C48" s="115">
        <v>8.4019000000000013</v>
      </c>
      <c r="F48" s="10">
        <v>2055</v>
      </c>
      <c r="I48" s="16" t="s">
        <v>7334</v>
      </c>
    </row>
    <row r="49" spans="1:9" ht="20" customHeight="1">
      <c r="A49" s="10" t="s">
        <v>7476</v>
      </c>
      <c r="B49" s="2">
        <v>480</v>
      </c>
      <c r="C49" s="115">
        <v>7.3116200000000005</v>
      </c>
      <c r="F49" s="10">
        <v>2055</v>
      </c>
      <c r="I49" s="16" t="s">
        <v>7334</v>
      </c>
    </row>
    <row r="50" spans="1:9" ht="20" customHeight="1">
      <c r="A50" s="10" t="s">
        <v>7477</v>
      </c>
      <c r="B50" s="2">
        <v>600</v>
      </c>
      <c r="C50" s="115">
        <v>4.0941700000000001</v>
      </c>
      <c r="F50" s="10">
        <v>2055</v>
      </c>
      <c r="I50" s="16" t="s">
        <v>7334</v>
      </c>
    </row>
    <row r="51" spans="1:9" ht="20" customHeight="1">
      <c r="A51" s="10" t="s">
        <v>7478</v>
      </c>
      <c r="B51" s="72">
        <v>720</v>
      </c>
      <c r="C51" s="130">
        <v>3.2399300000000002</v>
      </c>
      <c r="D51" s="72"/>
      <c r="E51" s="72"/>
      <c r="F51" s="42">
        <v>2055</v>
      </c>
      <c r="G51" s="42"/>
      <c r="H51" s="42"/>
      <c r="I51" s="43" t="s">
        <v>7334</v>
      </c>
    </row>
    <row r="52" spans="1:9" ht="20" customHeight="1">
      <c r="A52" s="10" t="s">
        <v>7479</v>
      </c>
      <c r="B52" s="73">
        <v>1440</v>
      </c>
      <c r="C52" s="117">
        <v>1.2869800000000002</v>
      </c>
      <c r="D52" s="73"/>
      <c r="E52" s="73"/>
      <c r="F52" s="34">
        <v>2055</v>
      </c>
      <c r="G52" s="34"/>
      <c r="H52" s="34"/>
      <c r="I52" s="37" t="s">
        <v>7334</v>
      </c>
    </row>
    <row r="53" spans="1:9" ht="20" customHeight="1">
      <c r="A53" s="10" t="s">
        <v>7480</v>
      </c>
      <c r="B53" s="2">
        <v>120</v>
      </c>
      <c r="C53" s="118">
        <v>9.8574800000000004E-2</v>
      </c>
      <c r="F53" s="10">
        <v>2754</v>
      </c>
      <c r="I53" s="16" t="s">
        <v>7337</v>
      </c>
    </row>
    <row r="54" spans="1:9" ht="20" customHeight="1">
      <c r="A54" s="10" t="s">
        <v>7481</v>
      </c>
      <c r="B54" s="2">
        <v>180</v>
      </c>
      <c r="C54" s="118">
        <v>0.17596220000000001</v>
      </c>
      <c r="F54" s="10">
        <v>2754</v>
      </c>
      <c r="I54" s="16" t="s">
        <v>7336</v>
      </c>
    </row>
    <row r="55" spans="1:9" ht="20" customHeight="1">
      <c r="A55" s="10" t="s">
        <v>7482</v>
      </c>
      <c r="B55" s="2">
        <v>240</v>
      </c>
      <c r="C55" s="118">
        <v>0.44235020000000008</v>
      </c>
      <c r="F55" s="10">
        <v>2754</v>
      </c>
      <c r="I55" s="16" t="s">
        <v>7336</v>
      </c>
    </row>
    <row r="56" spans="1:9" ht="20" customHeight="1">
      <c r="A56" s="10" t="s">
        <v>7483</v>
      </c>
      <c r="B56" s="2">
        <v>360</v>
      </c>
      <c r="C56" s="118">
        <v>0.94191200000000008</v>
      </c>
      <c r="F56" s="10">
        <v>2754</v>
      </c>
      <c r="I56" s="16" t="s">
        <v>7336</v>
      </c>
    </row>
    <row r="57" spans="1:9" ht="20" customHeight="1">
      <c r="A57" s="10" t="s">
        <v>7484</v>
      </c>
      <c r="B57" s="2">
        <v>420</v>
      </c>
      <c r="C57" s="118">
        <v>1.0189060000000001</v>
      </c>
      <c r="F57" s="10">
        <v>2754</v>
      </c>
      <c r="I57" s="16" t="s">
        <v>7336</v>
      </c>
    </row>
    <row r="58" spans="1:9" ht="20" customHeight="1">
      <c r="A58" s="10" t="s">
        <v>7485</v>
      </c>
      <c r="B58" s="2">
        <v>480</v>
      </c>
      <c r="C58" s="118">
        <v>0.89639000000000002</v>
      </c>
      <c r="F58" s="10">
        <v>2754</v>
      </c>
      <c r="I58" s="16" t="s">
        <v>7336</v>
      </c>
    </row>
    <row r="59" spans="1:9" ht="20" customHeight="1">
      <c r="A59" s="10" t="s">
        <v>7486</v>
      </c>
      <c r="B59" s="2">
        <v>600</v>
      </c>
      <c r="C59" s="118">
        <v>1.2066140000000001</v>
      </c>
      <c r="F59" s="10">
        <v>2754</v>
      </c>
      <c r="I59" s="16" t="s">
        <v>7336</v>
      </c>
    </row>
    <row r="60" spans="1:9" ht="20" customHeight="1">
      <c r="A60" s="10" t="s">
        <v>7487</v>
      </c>
      <c r="B60" s="72">
        <v>720</v>
      </c>
      <c r="C60" s="129">
        <v>1.4617620000000002</v>
      </c>
      <c r="D60" s="72"/>
      <c r="E60" s="72"/>
      <c r="F60" s="42">
        <v>2754</v>
      </c>
      <c r="G60" s="42"/>
      <c r="H60" s="42"/>
      <c r="I60" s="43" t="s">
        <v>7336</v>
      </c>
    </row>
    <row r="61" spans="1:9" ht="20" customHeight="1">
      <c r="A61" s="10" t="s">
        <v>7488</v>
      </c>
      <c r="B61" s="73">
        <v>1440</v>
      </c>
      <c r="C61" s="119">
        <v>0.28892420000000002</v>
      </c>
      <c r="D61" s="73"/>
      <c r="E61" s="73"/>
      <c r="F61" s="34">
        <v>2754</v>
      </c>
      <c r="G61" s="34"/>
      <c r="H61" s="34"/>
      <c r="I61" s="37" t="s">
        <v>7336</v>
      </c>
    </row>
    <row r="62" spans="1:9" ht="20" customHeight="1">
      <c r="A62" s="10" t="s">
        <v>7489</v>
      </c>
      <c r="B62" s="2">
        <v>120</v>
      </c>
      <c r="C62" s="118">
        <v>0.28847460000000003</v>
      </c>
      <c r="F62" s="10">
        <v>2755</v>
      </c>
      <c r="I62" s="16" t="s">
        <v>7339</v>
      </c>
    </row>
    <row r="63" spans="1:9" ht="20" customHeight="1">
      <c r="A63" s="10" t="s">
        <v>7490</v>
      </c>
      <c r="B63" s="2">
        <v>180</v>
      </c>
      <c r="C63" s="118">
        <v>0.23300520000000002</v>
      </c>
      <c r="F63" s="10">
        <v>2755</v>
      </c>
      <c r="I63" s="16" t="s">
        <v>7338</v>
      </c>
    </row>
    <row r="64" spans="1:9" ht="20" customHeight="1">
      <c r="A64" s="10" t="s">
        <v>7491</v>
      </c>
      <c r="B64" s="2">
        <v>240</v>
      </c>
      <c r="C64" s="118">
        <v>0.47713800000000001</v>
      </c>
      <c r="F64" s="10">
        <v>2755</v>
      </c>
      <c r="I64" s="16" t="s">
        <v>7338</v>
      </c>
    </row>
    <row r="65" spans="1:9" ht="20" customHeight="1">
      <c r="A65" s="10" t="s">
        <v>7492</v>
      </c>
      <c r="B65" s="2">
        <v>360</v>
      </c>
      <c r="C65" s="118">
        <v>1.0318320000000001</v>
      </c>
      <c r="F65" s="10">
        <v>2755</v>
      </c>
      <c r="I65" s="16" t="s">
        <v>7338</v>
      </c>
    </row>
    <row r="66" spans="1:9" ht="20" customHeight="1">
      <c r="A66" s="10" t="s">
        <v>7493</v>
      </c>
      <c r="B66" s="2">
        <v>420</v>
      </c>
      <c r="C66" s="118">
        <v>1.153786</v>
      </c>
      <c r="F66" s="10">
        <v>2755</v>
      </c>
      <c r="I66" s="16" t="s">
        <v>7338</v>
      </c>
    </row>
    <row r="67" spans="1:9" ht="20" customHeight="1">
      <c r="A67" s="10" t="s">
        <v>7823</v>
      </c>
      <c r="B67" s="2">
        <v>480</v>
      </c>
      <c r="C67" s="118">
        <v>1.2757400000000001</v>
      </c>
      <c r="F67" s="10">
        <v>2755</v>
      </c>
      <c r="I67" s="16" t="s">
        <v>7338</v>
      </c>
    </row>
    <row r="68" spans="1:9" ht="20" customHeight="1">
      <c r="A68" s="10" t="s">
        <v>7824</v>
      </c>
      <c r="B68" s="2">
        <v>600</v>
      </c>
      <c r="C68" s="118">
        <v>2.3856900000000003</v>
      </c>
      <c r="F68" s="10">
        <v>2755</v>
      </c>
      <c r="I68" s="16" t="s">
        <v>7338</v>
      </c>
    </row>
    <row r="69" spans="1:9" ht="20" customHeight="1">
      <c r="A69" s="10" t="s">
        <v>7825</v>
      </c>
      <c r="B69" s="72">
        <v>720</v>
      </c>
      <c r="C69" s="129">
        <v>3.2399300000000002</v>
      </c>
      <c r="D69" s="72"/>
      <c r="E69" s="72"/>
      <c r="F69" s="42">
        <v>2755</v>
      </c>
      <c r="G69" s="42"/>
      <c r="H69" s="42"/>
      <c r="I69" s="43" t="s">
        <v>7338</v>
      </c>
    </row>
    <row r="70" spans="1:9" ht="20" customHeight="1">
      <c r="A70" s="10" t="s">
        <v>7826</v>
      </c>
      <c r="B70" s="73">
        <v>1440</v>
      </c>
      <c r="C70" s="119">
        <v>1.6090060000000002</v>
      </c>
      <c r="D70" s="73"/>
      <c r="E70" s="73"/>
      <c r="F70" s="34">
        <v>2755</v>
      </c>
      <c r="G70" s="34"/>
      <c r="H70" s="34"/>
      <c r="I70" s="37" t="s">
        <v>7338</v>
      </c>
    </row>
    <row r="71" spans="1:9" ht="20" customHeight="1">
      <c r="A71" s="10" t="s">
        <v>7827</v>
      </c>
      <c r="B71" s="2">
        <v>2880</v>
      </c>
      <c r="C71" s="115">
        <v>0.02</v>
      </c>
      <c r="F71" s="10">
        <v>2074</v>
      </c>
      <c r="I71" s="16" t="s">
        <v>7831</v>
      </c>
    </row>
    <row r="72" spans="1:9" ht="20" customHeight="1">
      <c r="A72" s="10" t="s">
        <v>7828</v>
      </c>
      <c r="B72" s="2">
        <v>2880</v>
      </c>
      <c r="C72" s="115">
        <v>0.3</v>
      </c>
      <c r="F72" s="10">
        <v>2075</v>
      </c>
      <c r="I72" s="16" t="s">
        <v>7830</v>
      </c>
    </row>
    <row r="73" spans="1:9" ht="20" customHeight="1">
      <c r="A73" s="10" t="s">
        <v>7829</v>
      </c>
      <c r="B73" s="2">
        <v>2880</v>
      </c>
      <c r="C73" s="115">
        <v>0.13</v>
      </c>
      <c r="F73" s="10">
        <v>2775</v>
      </c>
      <c r="I73" s="16" t="s">
        <v>7832</v>
      </c>
    </row>
  </sheetData>
  <phoneticPr fontId="1"/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B1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20" customHeight="1"/>
  <cols>
    <col min="1" max="1" width="15.83203125" style="113" customWidth="1"/>
    <col min="2" max="2" width="100.83203125" style="112" customWidth="1"/>
    <col min="3" max="16384" width="8.83203125" style="111"/>
  </cols>
  <sheetData>
    <row r="1" spans="1:2" s="26" customFormat="1" ht="40.25" customHeight="1">
      <c r="A1" s="125" t="s">
        <v>2030</v>
      </c>
      <c r="B1" s="126" t="s">
        <v>7309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P</vt:lpstr>
      <vt:lpstr>Y</vt:lpstr>
      <vt:lpstr>B</vt:lpstr>
      <vt:lpstr>R</vt:lpstr>
      <vt:lpstr>N</vt:lpstr>
      <vt:lpstr>D</vt:lpstr>
      <vt:lpstr>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小山 智志</cp:lastModifiedBy>
  <cp:lastPrinted>2018-07-05T07:45:41Z</cp:lastPrinted>
  <dcterms:created xsi:type="dcterms:W3CDTF">2006-09-16T00:00:00Z</dcterms:created>
  <dcterms:modified xsi:type="dcterms:W3CDTF">2020-08-27T11:07:20Z</dcterms:modified>
</cp:coreProperties>
</file>